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codeName="ThisWorkbook" defaultThemeVersion="166925"/>
  <mc:AlternateContent xmlns:mc="http://schemas.openxmlformats.org/markup-compatibility/2006">
    <mc:Choice Requires="x15">
      <x15ac:absPath xmlns:x15ac="http://schemas.microsoft.com/office/spreadsheetml/2010/11/ac" url="https://onebcs.sharepoint.com/purchasing/217  Purchasing Landscape/C_Checklists/PUR/"/>
    </mc:Choice>
  </mc:AlternateContent>
  <xr:revisionPtr revIDLastSave="0" documentId="8_{BB955343-ABBB-4798-9D09-D58CC8F937BB}" xr6:coauthVersionLast="47" xr6:coauthVersionMax="47" xr10:uidLastSave="{00000000-0000-0000-0000-000000000000}"/>
  <workbookProtection workbookAlgorithmName="SHA-512" workbookHashValue="eAbHXMbEEeSdiVSbSm9pucOqbM1YRkdjx9TfMWTgWIXdXb7OHGqicObTgcqq8fbZHvjw7Wf0rsTmeSnTqTfcUw==" workbookSaltValue="/+QquQyggdnVs9EnLMkaeg==" workbookSpinCount="100000" lockStructure="1"/>
  <bookViews>
    <workbookView xWindow="-120" yWindow="-120" windowWidth="38640" windowHeight="21120" firstSheet="3" activeTab="3" xr2:uid="{1699265E-9612-490D-90FF-1118FEC2CAE3}"/>
  </bookViews>
  <sheets>
    <sheet name="Instruction" sheetId="5" r:id="rId1"/>
    <sheet name="CoverSheet" sheetId="6" r:id="rId2"/>
    <sheet name="ScoreSummary" sheetId="7" r:id="rId3"/>
    <sheet name="Questionnaire" sheetId="4" r:id="rId4"/>
    <sheet name="Version History" sheetId="8" state="hidden" r:id="rId5"/>
  </sheets>
  <definedNames>
    <definedName name="_xlnm.Print_Area" localSheetId="1">CoverSheet!$A$1:$L$39</definedName>
    <definedName name="_xlnm.Print_Area" localSheetId="0">Instruction!$A$1:$C$45</definedName>
    <definedName name="_xlnm.Print_Area" localSheetId="2">ScoreSummary!$A$1:$J$29</definedName>
    <definedName name="_xlnm.Print_Titles" localSheetId="1">CoverSheet!$1:$3</definedName>
    <definedName name="_xlnm.Print_Titles" localSheetId="3">Questionnaire!$1:$1</definedName>
    <definedName name="Z_0F20060C_189D_4499_9A81_9D66D45EF9DD_.wvu.PrintArea" localSheetId="1" hidden="1">CoverSheet!$A$1:$L$39</definedName>
    <definedName name="Z_0F20060C_189D_4499_9A81_9D66D45EF9DD_.wvu.PrintArea" localSheetId="2" hidden="1">ScoreSummary!$A$1:$J$18</definedName>
    <definedName name="Z_0F20060C_189D_4499_9A81_9D66D45EF9DD_.wvu.PrintTitles" localSheetId="1" hidden="1">CoverSheet!$1:$3</definedName>
    <definedName name="Z_9C46E0DA_C884_4035_94DC_A00A172E06E6_.wvu.PrintArea" localSheetId="1" hidden="1">CoverSheet!$A$1:$L$39</definedName>
    <definedName name="Z_9C46E0DA_C884_4035_94DC_A00A172E06E6_.wvu.PrintArea" localSheetId="2" hidden="1">ScoreSummary!$A$1:$J$18</definedName>
    <definedName name="Z_9C46E0DA_C884_4035_94DC_A00A172E06E6_.wvu.PrintTitles" localSheetId="1" hidden="1">CoverSheet!$1:$3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3" i="7" l="1"/>
  <c r="E13" i="7" l="1"/>
  <c r="B26" i="6" l="1"/>
  <c r="B25" i="6"/>
  <c r="B23" i="6"/>
  <c r="G13" i="7" l="1"/>
  <c r="G7" i="7"/>
  <c r="D7" i="7"/>
  <c r="E7" i="7" s="1"/>
  <c r="F13" i="7" l="1"/>
  <c r="H13" i="7" s="1"/>
  <c r="G12" i="7"/>
  <c r="E12" i="7"/>
  <c r="D12" i="7"/>
  <c r="F12" i="7" s="1"/>
  <c r="E11" i="7"/>
  <c r="D11" i="7"/>
  <c r="F11" i="7" s="1"/>
  <c r="G11" i="7"/>
  <c r="H11" i="7" s="1"/>
  <c r="G10" i="7"/>
  <c r="H10" i="7" s="1"/>
  <c r="E10" i="7"/>
  <c r="D10" i="7"/>
  <c r="F10" i="7" s="1"/>
  <c r="G9" i="7"/>
  <c r="E9" i="7"/>
  <c r="D9" i="7"/>
  <c r="F9" i="7" s="1"/>
  <c r="G8" i="7"/>
  <c r="E8" i="7"/>
  <c r="D8" i="7"/>
  <c r="F8" i="7" s="1"/>
  <c r="B13" i="7"/>
  <c r="B12" i="7"/>
  <c r="B11" i="7"/>
  <c r="B10" i="7"/>
  <c r="B9" i="7"/>
  <c r="B8" i="7"/>
  <c r="B7" i="7"/>
  <c r="H8" i="7" l="1"/>
  <c r="H9" i="7"/>
  <c r="H12" i="7"/>
  <c r="D14" i="7"/>
  <c r="E14" i="7"/>
  <c r="G14" i="7"/>
  <c r="E23" i="6" s="1"/>
  <c r="F7" i="7"/>
  <c r="H7" i="7" s="1"/>
  <c r="D15" i="7" l="1"/>
  <c r="E25" i="6" s="1"/>
  <c r="F14" i="7"/>
  <c r="H14" i="7" l="1"/>
  <c r="E24" i="6"/>
  <c r="D16" i="7" l="1"/>
  <c r="E26" i="6" s="1"/>
  <c r="F23"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tc={0537C713-8EBE-4586-BCB1-EA645F797E06}</author>
    <author>tc={71B8F887-973F-49E1-A9CA-E64AE042BD55}</author>
  </authors>
  <commentList>
    <comment ref="F23" authorId="0" shapeId="0" xr:uid="{0537C713-8EBE-4586-BCB1-EA645F797E06}">
      <text>
        <t>[Threaded comment]
Your version of Excel allows you to read this threaded comment; however, any edits to it will get removed if the file is opened in a newer version of Excel. Learn more: https://go.microsoft.com/fwlink/?linkid=870924
Comment:
    Put this number into VIN as "Score Rate"</t>
      </text>
    </comment>
    <comment ref="D36" authorId="1" shapeId="0" xr:uid="{71B8F887-973F-49E1-A9CA-E64AE042BD55}">
      <text>
        <t>[Threaded comment]
Your version of Excel allows you to read this threaded comment; however, any edits to it will get removed if the file is opened in a newer version of Excel. Learn more: https://go.microsoft.com/fwlink/?linkid=870924
Comment:
    Insert as YYYY-MM-DD</t>
      </text>
    </comment>
  </commentList>
</comments>
</file>

<file path=xl/sharedStrings.xml><?xml version="1.0" encoding="utf-8"?>
<sst xmlns="http://schemas.openxmlformats.org/spreadsheetml/2006/main" count="234" uniqueCount="193">
  <si>
    <t xml:space="preserve">BCS SUPPLIER CSR QUESTIONNAIRE           </t>
  </si>
  <si>
    <t>Information and Instructions</t>
  </si>
  <si>
    <t>PURPOSE</t>
  </si>
  <si>
    <t>Corporate Social Responsibility (CSR)/Sustainability is a management model requiring companies to integrate environmental, social, and governance (ESG) topics into their corporate strategy, operations and supply chain.</t>
  </si>
  <si>
    <t>Drive Sustainability has a set of common guidelines in automotive industry - outlining expectations for suppliers on key CSR/Sustainability issues including human rights, working conditions, health and safety, environment and business ethics.</t>
  </si>
  <si>
    <t>This document was developed as a Self-Assessment Tool to indicate and verify supplier compliance on CSR/Sustainability.</t>
  </si>
  <si>
    <t>ASSESSMENT</t>
  </si>
  <si>
    <t xml:space="preserve">Supplier need to conduct the self-assessment, provide evidence required in the checklist, and submit to BCS (new supplier) or BCS supplier portal (existing supplier) as required.
</t>
  </si>
  <si>
    <t xml:space="preserve">BCS may ask further evidence or review once received the self-assessment questionnaire. 
</t>
  </si>
  <si>
    <t>SCORING CRITERIA</t>
  </si>
  <si>
    <t>The audit uses a simple scoring method "YES" or "NO". 
       YES  - Full Compliance
         NO -  No Compliance or Partial Compliance
        N/A  - Not applicable (Only limited Questionnaires)</t>
  </si>
  <si>
    <t>AUDIT RESULTS</t>
  </si>
  <si>
    <t xml:space="preserve">Evaluation of individual section: [Results in %] </t>
  </si>
  <si>
    <r>
      <t>8</t>
    </r>
    <r>
      <rPr>
        <b/>
        <sz val="10"/>
        <color theme="1"/>
        <rFont val="Arial"/>
        <family val="2"/>
      </rPr>
      <t>0 – 100:  MEETS REQUIREMENTS
60 –   79:  MINOR NON-CONFORMANCE(S)
0   –   59:  MAJOR NON-CONFORMANCE(S)</t>
    </r>
    <r>
      <rPr>
        <sz val="10"/>
        <color theme="1"/>
        <rFont val="Arial"/>
        <family val="2"/>
      </rPr>
      <t xml:space="preserve"> </t>
    </r>
  </si>
  <si>
    <r>
      <rPr>
        <b/>
        <sz val="10"/>
        <rFont val="Arial"/>
        <family val="2"/>
      </rPr>
      <t>BCS has established the following guidelines for ranking suppliers based on the “Overall" conformance status:</t>
    </r>
    <r>
      <rPr>
        <sz val="10"/>
        <rFont val="Arial"/>
        <family val="2"/>
      </rPr>
      <t xml:space="preserve">
- If each section &gt;= 60% and overall score &gt;= 80%, then "PASS" will be granted.
- If each section &gt;= 60% and overall score &gt;= 60 % but &lt; 80 %, then "CONDITIONAL PASS" will be granted.
- If any individual section &lt; 60% or overall score &lt; 60%, then "FAIL" will be granted.</t>
    </r>
  </si>
  <si>
    <r>
      <rPr>
        <b/>
        <sz val="10"/>
        <rFont val="Arial"/>
        <family val="2"/>
      </rPr>
      <t>PASS</t>
    </r>
    <r>
      <rPr>
        <b/>
        <sz val="10"/>
        <color theme="1"/>
        <rFont val="Arial"/>
        <family val="2"/>
      </rPr>
      <t>:  SUPPLIER CSR IS ACCEPTABLE IN LOW RISK.</t>
    </r>
  </si>
  <si>
    <t>CONDITIONAL PASS:  SUPPLIER CSR IS ACCEPTABLE IN MEDIUM RISK. AN IMPROVEMENT PLAN REQUIRED</t>
  </si>
  <si>
    <t>FAIL:  SUPPLIER CSR IS UNACCEPTABLE IN HIGH RISK. AN IMPROVEMENT PLAN REQUIRED AND FOLLOW UP IN 6MONTHS.</t>
  </si>
  <si>
    <t>REFERENCE</t>
  </si>
  <si>
    <t>BCS Supplier Code of Conduct</t>
  </si>
  <si>
    <t>Global Supplier Quality Manual</t>
  </si>
  <si>
    <t>FURTHER HANDLING OF THE COMPLETED CSR-QUESTIONNAIRE</t>
  </si>
  <si>
    <r>
      <t>1.  Check whether all fields are completed (in the tab "</t>
    </r>
    <r>
      <rPr>
        <b/>
        <sz val="10"/>
        <rFont val="Arial"/>
        <family val="2"/>
      </rPr>
      <t>CoverSheet</t>
    </r>
    <r>
      <rPr>
        <sz val="10"/>
        <rFont val="Arial"/>
        <family val="2"/>
      </rPr>
      <t>" and "</t>
    </r>
    <r>
      <rPr>
        <b/>
        <sz val="10"/>
        <rFont val="Arial"/>
        <family val="2"/>
      </rPr>
      <t>Questionnaire</t>
    </r>
    <r>
      <rPr>
        <sz val="10"/>
        <rFont val="Arial"/>
        <family val="2"/>
      </rPr>
      <t>")</t>
    </r>
  </si>
  <si>
    <r>
      <t>2.  Check if you have a</t>
    </r>
    <r>
      <rPr>
        <b/>
        <sz val="10"/>
        <rFont val="Arial"/>
        <family val="2"/>
      </rPr>
      <t xml:space="preserve"> total score rate </t>
    </r>
    <r>
      <rPr>
        <sz val="10"/>
        <rFont val="Arial"/>
        <family val="2"/>
      </rPr>
      <t>(blue highlighted field in the "CoverSheet")</t>
    </r>
  </si>
  <si>
    <t>3.  Fill in your full name!</t>
  </si>
  <si>
    <t>4.  Store or scan Excel file as a PDF-file [ all 3 sheets: "CoverSheet", "ScoreSummary" and "Questionnaire"]</t>
  </si>
  <si>
    <r>
      <t xml:space="preserve">5.  </t>
    </r>
    <r>
      <rPr>
        <b/>
        <sz val="10"/>
        <rFont val="Arial"/>
        <family val="2"/>
      </rPr>
      <t>Sign</t>
    </r>
    <r>
      <rPr>
        <sz val="10"/>
        <rFont val="Arial"/>
        <family val="2"/>
      </rPr>
      <t xml:space="preserve"> the "CoverSheet"  (also allowed: e-signature)</t>
    </r>
  </si>
  <si>
    <r>
      <t xml:space="preserve">2. </t>
    </r>
    <r>
      <rPr>
        <b/>
        <sz val="10"/>
        <rFont val="Arial"/>
        <family val="2"/>
      </rPr>
      <t xml:space="preserve"> Upload PDF files  to VIN </t>
    </r>
    <r>
      <rPr>
        <sz val="10"/>
        <rFont val="Arial"/>
        <family val="2"/>
      </rPr>
      <t xml:space="preserve"> (in the section "certificates")  </t>
    </r>
  </si>
  <si>
    <r>
      <t>3.  Also put in VIN  the</t>
    </r>
    <r>
      <rPr>
        <b/>
        <sz val="10"/>
        <rFont val="Arial"/>
        <family val="2"/>
      </rPr>
      <t xml:space="preserve"> score rate</t>
    </r>
    <r>
      <rPr>
        <sz val="10"/>
        <rFont val="Arial"/>
        <family val="2"/>
      </rPr>
      <t xml:space="preserve"> of that CSR-Questionnaire (mandatory field)</t>
    </r>
  </si>
  <si>
    <t>4.  Inform your BCS- counterparts (Commodity &amp; SQE) once you have successfully uploaded it</t>
  </si>
  <si>
    <t>PUR_CK_CSR Questionnaire_RevB_May2024</t>
  </si>
  <si>
    <t>BCS Supplier CSR Questionnaire</t>
  </si>
  <si>
    <t>Supplier:</t>
  </si>
  <si>
    <t>Supplier contact name:</t>
  </si>
  <si>
    <t>Plant/Location:</t>
  </si>
  <si>
    <t>Position:</t>
  </si>
  <si>
    <t>Address:</t>
  </si>
  <si>
    <t>Phone:</t>
  </si>
  <si>
    <t>Email Address:</t>
  </si>
  <si>
    <t>Fax:</t>
  </si>
  <si>
    <t>Supplier code:</t>
  </si>
  <si>
    <t>Commodity:</t>
  </si>
  <si>
    <t>Summary of CSR results [this area is copied from tab "Score Summary"]</t>
  </si>
  <si>
    <t>number points</t>
  </si>
  <si>
    <t>score rating</t>
  </si>
  <si>
    <t xml:space="preserve">of maximum </t>
  </si>
  <si>
    <t xml:space="preserve">Questionnaire completed by </t>
  </si>
  <si>
    <t xml:space="preserve">Name: </t>
  </si>
  <si>
    <t xml:space="preserve">Job Title: </t>
  </si>
  <si>
    <t xml:space="preserve">Email: </t>
  </si>
  <si>
    <t xml:space="preserve">Phone: </t>
  </si>
  <si>
    <t xml:space="preserve">Completed Date: </t>
  </si>
  <si>
    <t>Signature/
Digital signature:</t>
  </si>
  <si>
    <t>PUR_CK_CSR Questionnaire RevB_May2024</t>
  </si>
  <si>
    <t>SUMMARIZED RESULTS</t>
  </si>
  <si>
    <t>Element</t>
  </si>
  <si>
    <t>Number questions</t>
  </si>
  <si>
    <t>Number points</t>
  </si>
  <si>
    <t>Rating</t>
  </si>
  <si>
    <t>Rating profile</t>
  </si>
  <si>
    <t>max. possible</t>
  </si>
  <si>
    <t>evaluated</t>
  </si>
  <si>
    <t>achieved</t>
  </si>
  <si>
    <t>%</t>
  </si>
  <si>
    <t>4</t>
  </si>
  <si>
    <t>5</t>
  </si>
  <si>
    <t>Overall Evaluation Score</t>
  </si>
  <si>
    <t>All Section Meet Minimum Score 60%？</t>
  </si>
  <si>
    <t>Overall Conformance</t>
  </si>
  <si>
    <t>Evaluation of individual section</t>
  </si>
  <si>
    <t>Result %</t>
  </si>
  <si>
    <t>Description</t>
  </si>
  <si>
    <t>80 - 100</t>
  </si>
  <si>
    <t>MEETS REQUIREMENTS</t>
  </si>
  <si>
    <t>60 - 79</t>
  </si>
  <si>
    <t>MINOR NON-CONFORMANCE(S)</t>
  </si>
  <si>
    <t>0 - 59</t>
  </si>
  <si>
    <t>MAJOR NON-CONFORMANCE(S)</t>
  </si>
  <si>
    <t>Overall conformance</t>
  </si>
  <si>
    <t>Conclusion</t>
  </si>
  <si>
    <t>PASS</t>
  </si>
  <si>
    <t>SUPPLIER CSR IS ACCEPTABLE IN LOW RISK.</t>
  </si>
  <si>
    <t>CONDITIONAL PASS</t>
  </si>
  <si>
    <t>SUPPLIER CSR IS ACCEPTABLE IN MEDIUM RISK. AN IMPROVEMENT PLAN REQUIRED</t>
  </si>
  <si>
    <t>FAIL</t>
  </si>
  <si>
    <t>SUPPLIER CSR IS UNACCEPTABLE IN HIGH RISK. AN IMPROVEMENT PLAN REQUIRED AND FOLLOW UP IN 6MONTHS.</t>
  </si>
  <si>
    <t>BCS SUPPLIER CSR QUESTIONNAIRE</t>
  </si>
  <si>
    <t>1.0 Company Management</t>
  </si>
  <si>
    <t>Assessment Worksheet</t>
  </si>
  <si>
    <t>No.</t>
  </si>
  <si>
    <t>Question</t>
  </si>
  <si>
    <t>Status</t>
  </si>
  <si>
    <t>Observations</t>
  </si>
  <si>
    <t>Does your company have a management person responsible for Social Sustainability?</t>
  </si>
  <si>
    <t>Social sustainability relates to practices that contribute to the quality of life of both employees and communities that could be impacted by the company's operations.</t>
  </si>
  <si>
    <t xml:space="preserve">If "YES", please fill in below information
Name:
Email:
Job Title: </t>
  </si>
  <si>
    <t>Does your company have a management person responsible for Compliance/Business Ethics?</t>
  </si>
  <si>
    <t>Compliance relates to the principles that guide business conduct in its relations towards its business partners and customers.</t>
  </si>
  <si>
    <t>Does your company have a management person responsible for Environmental Sustainability?</t>
  </si>
  <si>
    <t>Environmental sustainability relates to practices that contribute to the quality of the environment on a long term basis.</t>
  </si>
  <si>
    <t>Does your company have a management person responsible for monitoring sustainability risks (e.g. a Human Rights Officer)?</t>
  </si>
  <si>
    <t>Companies benefit significantly from appointing a Human Rights Officer (HRO) or similar title, with the task of monitoring sustainability and/or human rights risks.
This task is best performed if kept strictly separate from the everyday ongoing operational due diligence.</t>
  </si>
  <si>
    <t>Does your company publish a Corporate Social Responsibility(CSR)/Sustainability Report?</t>
  </si>
  <si>
    <t>A CSR/Sustainability report is an organizational report that gives information about economic, environmental, social and ethical performance.</t>
  </si>
  <si>
    <t>If "YES", please insert report here.</t>
  </si>
  <si>
    <t>Are human rights elements disclosed in the CSR report?</t>
  </si>
  <si>
    <t>Description of existing measures that our company has already taken to address human rights risks and a review of the effectiveness of these measures
Description of future measures that our company plans to take to manage our human rights risks</t>
  </si>
  <si>
    <t>N/A only allowed when 1.5 is "NO"</t>
  </si>
  <si>
    <t>Are environmental elements disclosed in the CSR report?</t>
  </si>
  <si>
    <t>Description of existing measures that our company has already taken to address environmental risks and a review of the effectiveness of these measures
Description of future measures that our company plans to take to manage our environmental risks</t>
  </si>
  <si>
    <t>Does your company have a Code of Conduct?</t>
  </si>
  <si>
    <t>A Code of Conduct is a set of rules outlining the responsibilities or proper practice for an individual (employee) and organization. It should cover social, ethical and environmental aspects.</t>
  </si>
  <si>
    <t>If "YES", please insert "Code of Conduct" here.</t>
  </si>
  <si>
    <t>Does your company organize training for your employees on the Code of Conduct?</t>
  </si>
  <si>
    <t>Code of conduct training should communicate expectations of employees and employers to help a company build and reinforce a lawful and ethical culture.</t>
  </si>
  <si>
    <t>Does your company have a grievance mechanism or documented complaints procedure established at this location?</t>
  </si>
  <si>
    <t>A grievance mechanism is a formal, legal or non-legal, complaints process accessible to employees and external stakeholders who have been negatively affected by activities and operations of a company or their employees.</t>
  </si>
  <si>
    <t>Are all below complaints can be submitted?
- Human rights complaints
- Environmental complaints
- Unethical business practices</t>
  </si>
  <si>
    <t>Should able to submit all below complaints:
- Human rights complaints
- Environmental complaints
- Unethical business practices</t>
  </si>
  <si>
    <t>Are the complaints mechanism available to all stakeholder groups?</t>
  </si>
  <si>
    <t>Outlines who is responsible for the complaints procedure if applicable (there is a complaint body in place which third parties can contact directly or via an external service provider)
- Internal Stakeholders (company/non-permanent employees, direct suppliers, service providers etc.)
- External Stakeholders (contractors, indirect suppliers, local communities etc.)</t>
  </si>
  <si>
    <t xml:space="preserve">Does your company optimize accessibility of the complaints procedure for all the stakeholder groups that are entitled to use it? </t>
  </si>
  <si>
    <t>Transparence of the complaints procedure is critical to make it effective, training and published documents need to be available to all the stakeholder groups that are entitled to use it
- By carrying out training
- By different media</t>
  </si>
  <si>
    <t xml:space="preserve">2.0 Human Rights and Working Conditions </t>
  </si>
  <si>
    <t>Does your company have a formal policy covering human rights and working conditions?</t>
  </si>
  <si>
    <t>A human rights and working conditions policy is a formal document, agreed upon by senior management, that demonstrates a company's commitment to treating employees and wider stakeholders with dignity, fairness and respect. The policy should outline the company's responsibility to respect and protect human rights based on compliance with law and international guidelines.</t>
  </si>
  <si>
    <t>Does your company organize training for your employees on your human rights and working conditions policy?</t>
  </si>
  <si>
    <t>Human rights and working conditions training should provide clear instructions to employees on the expectations, policies and procedures relating to human rights and working conditions within the company.</t>
  </si>
  <si>
    <t>Does your site have a management system in place to manage the human rights and working conditions issues?</t>
  </si>
  <si>
    <t>Internationally recognized certified human rights and working conditions management system:
- SA8000 social management system
- RSCI audit certificate (FULL label)</t>
  </si>
  <si>
    <t>If "YES", please insert certificate here.</t>
  </si>
  <si>
    <t xml:space="preserve">3.0 Health and Safety </t>
  </si>
  <si>
    <t>Does your company have a formal written health and safety policy in place, which complies with local law, industry requirements and international standards?</t>
  </si>
  <si>
    <t>A health and safety policy should highlight the commitment of management and employees to a healthy and safe workplace with a 'zero accidents' goal. It is the responsibility of management to provide sufficient resources and organization for health and safety and to do regular risk assessment and reporting in order to ensure continuous improvement of the system.</t>
  </si>
  <si>
    <t>Does your company organize training for your employees on your health and safety policy?</t>
  </si>
  <si>
    <t>Health and safety training should include the provision of clear instructions to employees on how to ensure they carry out daily tasks safely and without risk of harm to health.</t>
  </si>
  <si>
    <t>Does your site have a health and safety management system in place?</t>
  </si>
  <si>
    <t>Internationally recognized certified health and safety management system:
- ISO 45001</t>
  </si>
  <si>
    <t xml:space="preserve">4.0 Business Ethics </t>
  </si>
  <si>
    <t>Does your company have a formal policy covering business ethics?</t>
  </si>
  <si>
    <t>A business ethics policy is a formal document, agreed upon by senior management, that demonstrates a company's commitment to conducting business, in accordance with local laws, in its business and supply chains.</t>
  </si>
  <si>
    <t>Does your company organize training for your employees on your business ethics policy?</t>
  </si>
  <si>
    <t>Business ethics training should develop employees' understanding of issues such as bribery, fraud, corruption, privacy and data protection to support, identify and deal appropriately with ethical issues if and when they arise.</t>
  </si>
  <si>
    <t>5.0 Environment</t>
  </si>
  <si>
    <t>Does your company have a formal environmental policy, which includes a commitment to legal compliance, continuous measurement and continuous improvements in environmental performance?</t>
  </si>
  <si>
    <t>An environmental policy shows the company's overall intentions and direction related to its environmental performance. It reflects the company's commitment and is formally expressed by top management. It provides a framework for action, setting environmental objectives which take into account applicable legal and other requirements and the company's environmental impact of its operations, products and services, with the purpose of decreasing the environmental impact, saving resources and costs.</t>
  </si>
  <si>
    <t>Does this policy cover below topics? 
- GHG emissions reporting
- Energy efficiency
- Renewable energy
- Decarbonization
- Water quality and consumption &amp; management
- Air quality
- Waste reduction
- Noise emissions</t>
  </si>
  <si>
    <t>These are typical environment policy topics
- GHG emissions reporting
- Energy efficiency
- Renewable energy
- Decarbonization
- Water quality and consumption &amp; management
- Air quality
- Waste reduction
- Noise emissions</t>
  </si>
  <si>
    <t>Does your company organize training for your employees on your environmental policy?</t>
  </si>
  <si>
    <t>Environmental training should provide clear instructions and guidance to employees to ensure they are conducting their daily operations in a way that reduces or mitigates negative environmental impact.</t>
  </si>
  <si>
    <t>Does your site have an environmental management system in place?</t>
  </si>
  <si>
    <t>Internationally recognized certified environmental management system:
- ISO 14001:2015
- ISO 14064 GHG
- PAS2050 Carbon Footprint
- PAS2060 Carbon Neutrality
- BS8555 Certification: Implementation of environmental management systems
- EU Eco-Management and Audit Scheme (EMAS)</t>
  </si>
  <si>
    <t>Does your site have an energy management system?</t>
  </si>
  <si>
    <t>Internationally recognized certified energy management system:
- ISO 50001</t>
  </si>
  <si>
    <t>Does your company set Greenhouse Gas reduction targets?</t>
  </si>
  <si>
    <t>Companies may set a variety of GHG reduction targets, including:
A single target for all of their emissions (total scope 1 + scope 2 + scope 3 emissions)
A single target for their total scope 3 emissions
A combination of targets, for example a target for total scope 1 + 2 + 3 emissions as well as targets for individual scope 3 categories.</t>
  </si>
  <si>
    <t>Does your site use any substances with restrictions under any national or international statutory provision in production or operations?</t>
  </si>
  <si>
    <t>Restrictions are a tool to protect human health and the environment from unacceptable risks posed by chemicals. Restrictions may limit or ban the manufacture, placing on the market or use of a substance. A restriction applies to any substance on its own, in a mixture or in an article, including those that do not require registration. It can also apply to imports.</t>
  </si>
  <si>
    <t>Does your site have written procedures to manage substances with restrictions under any regulations?</t>
  </si>
  <si>
    <t>Regardless of the size of the company, or industry in which it operates, procedures for managing restricted substances must demonstrate adherence to local law and guidelines.</t>
  </si>
  <si>
    <t xml:space="preserve">6.0 Responsible Supply Chain Management </t>
  </si>
  <si>
    <t>Does your company have set CSR/Sustainability requirements towards suppliers?</t>
  </si>
  <si>
    <t>CSR/sustainability requirements for suppliers are often set out in either a specific supplier code of conduct document or a company conduct document which applies to both internal employees as well as external business partners, such as suppliers.</t>
  </si>
  <si>
    <t>Are all below areas covered by these CSR/Sustainability requirements?
- Human rights and working conditions
- Health and safety
- Business Ethics 
- Environment</t>
  </si>
  <si>
    <t>Human rights expectations require suppliers and their supply chain to maintain and protect human rights.
Health and safety expectations require suppliers and their supply chain to comply with regulation maintaining safe working environments.
Business ethics expectations require suppliers and their supply chain to be transparent, responsible and ethically compliant in their activities.
Environmental expectations require suppliers and their supply chain to be responsible and take account for their environmental impact.</t>
  </si>
  <si>
    <t>Does your company use any of the following channels to communicate its Supplier CSR/Sustainability requirements to your suppliers?
- Included in terms and conditions
- Supplier training
- Supplier code of conduct/supplier sustainability policy</t>
  </si>
  <si>
    <t>Supplier terms and conditions which references sustainability
General purchasing agreement which applies to suppliers and references sustainability
Supplier sustainability policy
CSR/Sustainability policies that include reference to supplier adherence
Supplier code of conduct which specifically references supplier adherence
Training materials e.g. slide deck presentations</t>
  </si>
  <si>
    <t>Does your company use below processes review if suppliers fulfil your sustainability requirements?
- 3rd party audits conducted by a certified audit body
- 2nd party audits conducted by your company
- Self-assessment questionnaire</t>
  </si>
  <si>
    <t>If a company sets requirements for their suppliers, they must have provisions to monitor the implementation of these requirements within the business operations of their supplier. Supplier monitoring provides information and identifies areas for collaborative positive improvements.</t>
  </si>
  <si>
    <t xml:space="preserve">7.0 Responsible Sourcing of Raw Materials </t>
  </si>
  <si>
    <r>
      <t xml:space="preserve">Does your company have a policy for the responsible sourcing of these raw materials?
- Gold
- Cobalt
- Tantalum
- Tin
- Tungsten
</t>
    </r>
    <r>
      <rPr>
        <b/>
        <sz val="10"/>
        <color rgb="FFFF0000"/>
        <rFont val="Arial"/>
        <family val="2"/>
      </rPr>
      <t>IF not use any of above material, then select "N/A"</t>
    </r>
    <r>
      <rPr>
        <sz val="10"/>
        <rFont val="Arial"/>
        <family val="2"/>
      </rPr>
      <t xml:space="preserve"> </t>
    </r>
    <r>
      <rPr>
        <b/>
        <sz val="10"/>
        <color rgb="FFFF0000"/>
        <rFont val="Arial"/>
        <family val="2"/>
      </rPr>
      <t>as answer, also "N/A" for below 2 Questionnaire</t>
    </r>
  </si>
  <si>
    <t>A responsible raw materials policy is a document showing a company's commitment, agreed upon by senior management, to the sustainable and ethical procurement of raw materials. 
Companies are expected to:
- ensure not to contribute to human rights abuses, bribery and ethics violations, or negatively impact the environment.
- use validated conflict free smelters and refiners for procurement of tin, tungsten, tantalum, cobalt and gold contained in the products they produce</t>
  </si>
  <si>
    <t>Does your company have a company-scope Conflict Minerals Reporting Template (CMRT)?</t>
  </si>
  <si>
    <t>The Conflict Minerals Reporting Template (CMRT) is a free, standardized reporting template developed by the Responsible Minerals Initiative (RMI) that facilitates the transfer of information through the supply chain regarding mineral country origin and the smelters and refiners being used.</t>
  </si>
  <si>
    <t>If "YES", please insert CMRT template here.</t>
  </si>
  <si>
    <t>Does your company have a company-scope Extended Minerals Reporting Template (EMRT)?</t>
  </si>
  <si>
    <t>The Extended Minerals Reporting Template (EMRT) is a free, standardized reporting template developed by the Responsible Minerals Initiative (RMI) to identify pinch points and collect due diligence information in the cobalt and mica supply chains.</t>
  </si>
  <si>
    <t>If "YES", please insert EMRT template here.</t>
  </si>
  <si>
    <t>Doc No:</t>
  </si>
  <si>
    <t>PUR_CK_CSR Questionnaire_RevA_Feb2023</t>
  </si>
  <si>
    <t>Version History</t>
  </si>
  <si>
    <t>Version</t>
  </si>
  <si>
    <t>Date</t>
  </si>
  <si>
    <t>Description of Change</t>
  </si>
  <si>
    <t>Compiled/
changed by</t>
  </si>
  <si>
    <t>Reviewed by</t>
  </si>
  <si>
    <t>Approved By</t>
  </si>
  <si>
    <t>A</t>
  </si>
  <si>
    <t>February/2023</t>
  </si>
  <si>
    <t>Initial Release</t>
  </si>
  <si>
    <t>Jeff Xia</t>
  </si>
  <si>
    <t>Guido Domke
Eva Haegele
Martin Maurer</t>
  </si>
  <si>
    <t>Tobias Volkert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</si>
</sst>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mmm\-yyyy"/>
    <numFmt numFmtId="165" formatCode="0.0"/>
    <numFmt numFmtId="166" formatCode="[$-409]d\-mmm\-yyyy;@"/>
    <numFmt numFmtId="167" formatCode="[$-409]mmmm\ d\,\ yyyy;@"/>
    <numFmt numFmtId="168" formatCode="yyyy\-mm\-dd;@"/>
  </numFmts>
  <fonts count="28">
    <font>
      <sz val="11"/>
      <color theme="1"/>
      <name val="Calibri"/>
      <family val="2"/>
      <charset val="134"/>
      <scheme val="minor"/>
    </font>
    <font>
      <sz val="10"/>
      <name val="Arial"/>
      <family val="2"/>
    </font>
    <font>
      <b/>
      <sz val="12"/>
      <color indexed="9"/>
      <name val="Arial"/>
      <family val="2"/>
    </font>
    <font>
      <b/>
      <sz val="10"/>
      <name val="Arial"/>
      <family val="2"/>
    </font>
    <font>
      <b/>
      <sz val="10"/>
      <color rgb="FFFF0000"/>
      <name val="Arial"/>
      <family val="2"/>
    </font>
    <font>
      <b/>
      <sz val="20"/>
      <color rgb="FFC00000"/>
      <name val="Arial"/>
      <family val="2"/>
    </font>
    <font>
      <b/>
      <sz val="16"/>
      <color indexed="9"/>
      <name val="Arial"/>
      <family val="2"/>
    </font>
    <font>
      <i/>
      <sz val="8"/>
      <name val="Arial"/>
      <family val="2"/>
    </font>
    <font>
      <b/>
      <u/>
      <sz val="10"/>
      <color rgb="FFC00000"/>
      <name val="Arial"/>
      <family val="2"/>
    </font>
    <font>
      <sz val="8"/>
      <name val="Arial"/>
      <family val="2"/>
    </font>
    <font>
      <sz val="10"/>
      <color indexed="10"/>
      <name val="Arial"/>
      <family val="2"/>
    </font>
    <font>
      <b/>
      <sz val="8"/>
      <name val="Arial"/>
      <family val="2"/>
    </font>
    <font>
      <b/>
      <sz val="10"/>
      <color theme="1"/>
      <name val="Arial"/>
      <family val="2"/>
    </font>
    <font>
      <sz val="10"/>
      <name val="Arial"/>
      <family val="2"/>
    </font>
    <font>
      <b/>
      <sz val="22"/>
      <name val="Arial"/>
      <family val="2"/>
    </font>
    <font>
      <b/>
      <u/>
      <sz val="10"/>
      <name val="Arial"/>
      <family val="2"/>
    </font>
    <font>
      <b/>
      <sz val="16"/>
      <name val="Arial"/>
      <family val="2"/>
    </font>
    <font>
      <sz val="14"/>
      <name val="Arial"/>
      <family val="2"/>
    </font>
    <font>
      <sz val="11"/>
      <name val="Arial"/>
      <family val="2"/>
    </font>
    <font>
      <i/>
      <sz val="11"/>
      <name val="Arial"/>
      <family val="2"/>
    </font>
    <font>
      <b/>
      <sz val="11"/>
      <name val="Arial"/>
      <family val="2"/>
    </font>
    <font>
      <b/>
      <sz val="14"/>
      <name val="Univers"/>
      <family val="2"/>
    </font>
    <font>
      <b/>
      <sz val="12"/>
      <name val="Univers"/>
      <family val="2"/>
    </font>
    <font>
      <b/>
      <sz val="10"/>
      <name val="Univers"/>
      <family val="2"/>
    </font>
    <font>
      <sz val="10"/>
      <color theme="0"/>
      <name val="Arial"/>
      <family val="2"/>
    </font>
    <font>
      <b/>
      <sz val="9"/>
      <name val="Arial"/>
      <family val="2"/>
    </font>
    <font>
      <sz val="10"/>
      <color theme="1"/>
      <name val="Arial"/>
      <family val="2"/>
    </font>
    <font>
      <b/>
      <sz val="16"/>
      <color rgb="FFFFFFFF"/>
      <name val="Arial"/>
      <family val="2"/>
    </font>
  </fonts>
  <fills count="19">
    <fill>
      <patternFill patternType="none"/>
    </fill>
    <fill>
      <patternFill patternType="gray125"/>
    </fill>
    <fill>
      <patternFill patternType="solid">
        <fgColor rgb="FFFFFF00"/>
        <bgColor indexed="64"/>
      </patternFill>
    </fill>
    <fill>
      <patternFill patternType="solid">
        <fgColor indexed="63"/>
        <bgColor indexed="64"/>
      </patternFill>
    </fill>
    <fill>
      <patternFill patternType="solid">
        <fgColor indexed="22"/>
        <bgColor indexed="64"/>
      </patternFill>
    </fill>
    <fill>
      <patternFill patternType="solid">
        <fgColor indexed="55"/>
        <bgColor indexed="64"/>
      </patternFill>
    </fill>
    <fill>
      <patternFill patternType="solid">
        <fgColor rgb="FF808080"/>
        <bgColor indexed="64"/>
      </patternFill>
    </fill>
    <fill>
      <patternFill patternType="solid">
        <fgColor indexed="9"/>
        <bgColor indexed="64"/>
      </patternFill>
    </fill>
    <fill>
      <patternFill patternType="solid">
        <fgColor rgb="FF000080"/>
        <bgColor indexed="64"/>
      </patternFill>
    </fill>
    <fill>
      <patternFill patternType="solid">
        <fgColor indexed="19"/>
        <bgColor indexed="64"/>
      </patternFill>
    </fill>
    <fill>
      <patternFill patternType="solid">
        <fgColor rgb="FF00FF00"/>
        <bgColor indexed="64"/>
      </patternFill>
    </fill>
    <fill>
      <patternFill patternType="solid">
        <fgColor rgb="FFFF0000"/>
        <bgColor indexed="64"/>
      </patternFill>
    </fill>
    <fill>
      <patternFill patternType="solid">
        <fgColor theme="0"/>
        <bgColor indexed="64"/>
      </patternFill>
    </fill>
    <fill>
      <patternFill patternType="solid">
        <fgColor rgb="FF004987"/>
        <bgColor indexed="64"/>
      </patternFill>
    </fill>
    <fill>
      <patternFill patternType="solid">
        <fgColor rgb="FF92D050"/>
        <bgColor indexed="64"/>
      </patternFill>
    </fill>
    <fill>
      <patternFill patternType="solid">
        <fgColor rgb="FFC00000"/>
        <bgColor indexed="64"/>
      </patternFill>
    </fill>
    <fill>
      <patternFill patternType="solid">
        <fgColor theme="1" tint="0.499984740745262"/>
        <bgColor indexed="64"/>
      </patternFill>
    </fill>
    <fill>
      <patternFill patternType="solid">
        <fgColor theme="0" tint="-0.14999847407452621"/>
        <bgColor indexed="64"/>
      </patternFill>
    </fill>
    <fill>
      <patternFill patternType="solid">
        <fgColor rgb="FF00B0F0"/>
        <bgColor indexed="64"/>
      </patternFill>
    </fill>
  </fills>
  <borders count="41">
    <border>
      <left/>
      <right/>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right/>
      <top style="thick">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thin">
        <color indexed="64"/>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double">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s>
  <cellStyleXfs count="5">
    <xf numFmtId="0" fontId="0" fillId="0" borderId="0"/>
    <xf numFmtId="0" fontId="1" fillId="0" borderId="0"/>
    <xf numFmtId="0" fontId="1" fillId="0" borderId="0"/>
    <xf numFmtId="0" fontId="13" fillId="0" borderId="0"/>
    <xf numFmtId="9" fontId="1" fillId="0" borderId="0" applyFont="0" applyFill="0" applyBorder="0" applyAlignment="0" applyProtection="0"/>
  </cellStyleXfs>
  <cellXfs count="195">
    <xf numFmtId="0" fontId="0" fillId="0" borderId="0" xfId="0"/>
    <xf numFmtId="0" fontId="3" fillId="0" borderId="11" xfId="1" applyFont="1" applyBorder="1" applyAlignment="1" applyProtection="1">
      <alignment horizontal="center" vertical="center" wrapText="1"/>
      <protection locked="0"/>
    </xf>
    <xf numFmtId="165" fontId="3" fillId="0" borderId="11" xfId="1" applyNumberFormat="1" applyFont="1" applyBorder="1" applyAlignment="1">
      <alignment horizontal="center" vertical="center"/>
    </xf>
    <xf numFmtId="2" fontId="3" fillId="0" borderId="11" xfId="1" applyNumberFormat="1" applyFont="1" applyBorder="1" applyAlignment="1">
      <alignment horizontal="center" vertical="center"/>
    </xf>
    <xf numFmtId="0" fontId="1" fillId="6" borderId="0" xfId="1" applyFill="1"/>
    <xf numFmtId="0" fontId="1" fillId="0" borderId="0" xfId="2"/>
    <xf numFmtId="0" fontId="6" fillId="8" borderId="0" xfId="2" applyFont="1" applyFill="1"/>
    <xf numFmtId="0" fontId="7" fillId="6" borderId="0" xfId="2" applyFont="1" applyFill="1" applyAlignment="1">
      <alignment horizontal="right"/>
    </xf>
    <xf numFmtId="0" fontId="8" fillId="7" borderId="0" xfId="2" applyFont="1" applyFill="1"/>
    <xf numFmtId="0" fontId="9" fillId="0" borderId="0" xfId="2" applyFont="1"/>
    <xf numFmtId="0" fontId="1" fillId="7" borderId="0" xfId="2" applyFill="1" applyAlignment="1">
      <alignment vertical="center" wrapText="1"/>
    </xf>
    <xf numFmtId="0" fontId="10" fillId="7" borderId="0" xfId="2" applyFont="1" applyFill="1"/>
    <xf numFmtId="0" fontId="1" fillId="7" borderId="0" xfId="2" applyFill="1" applyAlignment="1">
      <alignment wrapText="1"/>
    </xf>
    <xf numFmtId="0" fontId="11" fillId="7" borderId="0" xfId="2" applyFont="1" applyFill="1"/>
    <xf numFmtId="0" fontId="1" fillId="7" borderId="0" xfId="2" applyFill="1"/>
    <xf numFmtId="0" fontId="1" fillId="0" borderId="0" xfId="1"/>
    <xf numFmtId="0" fontId="13" fillId="0" borderId="0" xfId="3"/>
    <xf numFmtId="0" fontId="16" fillId="0" borderId="0" xfId="3" applyFont="1" applyAlignment="1">
      <alignment vertical="center"/>
    </xf>
    <xf numFmtId="0" fontId="17" fillId="0" borderId="12" xfId="3" applyFont="1" applyBorder="1" applyAlignment="1">
      <alignment vertical="center"/>
    </xf>
    <xf numFmtId="0" fontId="13" fillId="0" borderId="31" xfId="3" applyBorder="1" applyAlignment="1">
      <alignment horizontal="center" vertical="center"/>
    </xf>
    <xf numFmtId="0" fontId="1" fillId="0" borderId="0" xfId="3" applyFont="1" applyAlignment="1">
      <alignment horizontal="center" vertical="center"/>
    </xf>
    <xf numFmtId="0" fontId="13" fillId="0" borderId="0" xfId="3" applyAlignment="1">
      <alignment vertical="center"/>
    </xf>
    <xf numFmtId="0" fontId="13" fillId="0" borderId="24" xfId="3" applyBorder="1" applyAlignment="1">
      <alignment horizontal="center" vertical="center" wrapText="1"/>
    </xf>
    <xf numFmtId="0" fontId="13" fillId="0" borderId="32" xfId="3" applyBorder="1" applyAlignment="1">
      <alignment vertical="center"/>
    </xf>
    <xf numFmtId="0" fontId="9" fillId="0" borderId="25" xfId="3" applyFont="1" applyBorder="1" applyAlignment="1">
      <alignment horizontal="center" vertical="center" wrapText="1"/>
    </xf>
    <xf numFmtId="0" fontId="9" fillId="0" borderId="25" xfId="3" applyFont="1" applyBorder="1" applyAlignment="1">
      <alignment horizontal="center" vertical="center"/>
    </xf>
    <xf numFmtId="0" fontId="9" fillId="0" borderId="8" xfId="3" applyFont="1" applyBorder="1" applyAlignment="1">
      <alignment horizontal="center" vertical="center" wrapText="1"/>
    </xf>
    <xf numFmtId="0" fontId="13" fillId="0" borderId="23" xfId="3" applyBorder="1" applyAlignment="1">
      <alignment vertical="center"/>
    </xf>
    <xf numFmtId="0" fontId="13" fillId="0" borderId="18" xfId="3" applyBorder="1" applyAlignment="1">
      <alignment vertical="center"/>
    </xf>
    <xf numFmtId="0" fontId="18" fillId="0" borderId="33" xfId="3" applyFont="1" applyBorder="1" applyAlignment="1">
      <alignment horizontal="center" vertical="center"/>
    </xf>
    <xf numFmtId="0" fontId="18" fillId="0" borderId="5" xfId="3" applyFont="1" applyBorder="1" applyAlignment="1" applyProtection="1">
      <alignment horizontal="center" vertical="center"/>
      <protection hidden="1"/>
    </xf>
    <xf numFmtId="9" fontId="19" fillId="0" borderId="5" xfId="4" applyFont="1" applyBorder="1" applyAlignment="1" applyProtection="1">
      <alignment horizontal="center" vertical="center"/>
      <protection hidden="1"/>
    </xf>
    <xf numFmtId="0" fontId="18" fillId="0" borderId="33" xfId="3" quotePrefix="1" applyFont="1" applyBorder="1" applyAlignment="1">
      <alignment horizontal="center" vertical="center"/>
    </xf>
    <xf numFmtId="0" fontId="3" fillId="0" borderId="5" xfId="3" applyFont="1" applyBorder="1" applyAlignment="1" applyProtection="1">
      <alignment horizontal="center" vertical="center"/>
      <protection hidden="1"/>
    </xf>
    <xf numFmtId="9" fontId="20" fillId="0" borderId="5" xfId="4" applyFont="1" applyBorder="1" applyAlignment="1" applyProtection="1">
      <alignment horizontal="center" vertical="center"/>
      <protection hidden="1"/>
    </xf>
    <xf numFmtId="0" fontId="13" fillId="0" borderId="34" xfId="3" applyBorder="1" applyAlignment="1">
      <alignment vertical="center"/>
    </xf>
    <xf numFmtId="0" fontId="13" fillId="0" borderId="35" xfId="3" applyBorder="1" applyAlignment="1">
      <alignment vertical="center"/>
    </xf>
    <xf numFmtId="0" fontId="13" fillId="0" borderId="36" xfId="3" applyBorder="1" applyAlignment="1">
      <alignment vertical="center"/>
    </xf>
    <xf numFmtId="0" fontId="21" fillId="12" borderId="0" xfId="1" applyFont="1" applyFill="1" applyAlignment="1">
      <alignment vertical="center"/>
    </xf>
    <xf numFmtId="0" fontId="1" fillId="12" borderId="0" xfId="1" applyFill="1"/>
    <xf numFmtId="0" fontId="22" fillId="12" borderId="0" xfId="1" applyFont="1" applyFill="1"/>
    <xf numFmtId="0" fontId="23" fillId="12" borderId="0" xfId="1" applyFont="1" applyFill="1"/>
    <xf numFmtId="0" fontId="1" fillId="12" borderId="0" xfId="1" applyFill="1" applyAlignment="1">
      <alignment horizontal="center" wrapText="1"/>
    </xf>
    <xf numFmtId="0" fontId="1" fillId="12" borderId="0" xfId="1" applyFill="1" applyAlignment="1">
      <alignment wrapText="1"/>
    </xf>
    <xf numFmtId="0" fontId="24" fillId="13" borderId="5" xfId="1" applyFont="1" applyFill="1" applyBorder="1" applyAlignment="1">
      <alignment horizontal="center" vertical="center" wrapText="1"/>
    </xf>
    <xf numFmtId="165" fontId="1" fillId="12" borderId="5" xfId="1" quotePrefix="1" applyNumberFormat="1" applyFill="1" applyBorder="1" applyAlignment="1">
      <alignment horizontal="center" vertical="center" wrapText="1"/>
    </xf>
    <xf numFmtId="167" fontId="1" fillId="12" borderId="5" xfId="1" applyNumberFormat="1" applyFill="1" applyBorder="1" applyAlignment="1">
      <alignment horizontal="center" vertical="center" wrapText="1"/>
    </xf>
    <xf numFmtId="0" fontId="1" fillId="12" borderId="5" xfId="1" applyFill="1" applyBorder="1" applyAlignment="1">
      <alignment vertical="center" wrapText="1"/>
    </xf>
    <xf numFmtId="0" fontId="1" fillId="12" borderId="5" xfId="1" applyFill="1" applyBorder="1" applyAlignment="1">
      <alignment horizontal="left" vertical="center" wrapText="1"/>
    </xf>
    <xf numFmtId="164" fontId="1" fillId="12" borderId="5" xfId="1" applyNumberFormat="1" applyFill="1" applyBorder="1" applyAlignment="1">
      <alignment horizontal="center" vertical="center" wrapText="1"/>
    </xf>
    <xf numFmtId="0" fontId="1" fillId="0" borderId="11" xfId="1" applyBorder="1" applyAlignment="1">
      <alignment horizontal="left" vertical="center" wrapText="1"/>
    </xf>
    <xf numFmtId="0" fontId="1" fillId="0" borderId="0" xfId="3" applyFont="1"/>
    <xf numFmtId="9" fontId="19" fillId="0" borderId="5" xfId="4" applyFont="1" applyFill="1" applyBorder="1" applyAlignment="1" applyProtection="1">
      <alignment horizontal="center" vertical="center"/>
      <protection hidden="1"/>
    </xf>
    <xf numFmtId="0" fontId="3" fillId="14" borderId="0" xfId="2" applyFont="1" applyFill="1" applyAlignment="1">
      <alignment vertical="center" wrapText="1"/>
    </xf>
    <xf numFmtId="0" fontId="12" fillId="2" borderId="0" xfId="2" applyFont="1" applyFill="1" applyAlignment="1">
      <alignment vertical="center" wrapText="1"/>
    </xf>
    <xf numFmtId="0" fontId="12" fillId="15" borderId="0" xfId="2" applyFont="1" applyFill="1" applyAlignment="1">
      <alignment vertical="center" wrapText="1"/>
    </xf>
    <xf numFmtId="0" fontId="3" fillId="0" borderId="39" xfId="3" applyFont="1" applyBorder="1"/>
    <xf numFmtId="0" fontId="15" fillId="0" borderId="4" xfId="3" applyFont="1" applyBorder="1"/>
    <xf numFmtId="0" fontId="15" fillId="0" borderId="40" xfId="3" applyFont="1" applyBorder="1"/>
    <xf numFmtId="0" fontId="15" fillId="0" borderId="23" xfId="3" applyFont="1" applyBorder="1"/>
    <xf numFmtId="0" fontId="15" fillId="0" borderId="0" xfId="3" applyFont="1"/>
    <xf numFmtId="0" fontId="15" fillId="0" borderId="24" xfId="3" applyFont="1" applyBorder="1"/>
    <xf numFmtId="0" fontId="3" fillId="0" borderId="0" xfId="3" applyFont="1" applyAlignment="1">
      <alignment horizontal="right" vertical="center"/>
    </xf>
    <xf numFmtId="0" fontId="25" fillId="0" borderId="0" xfId="3" applyFont="1" applyAlignment="1">
      <alignment horizontal="right" vertical="center" wrapText="1"/>
    </xf>
    <xf numFmtId="0" fontId="3" fillId="0" borderId="0" xfId="3" applyFont="1"/>
    <xf numFmtId="0" fontId="13" fillId="0" borderId="12" xfId="3" applyBorder="1"/>
    <xf numFmtId="0" fontId="13" fillId="4" borderId="13" xfId="3" applyFill="1" applyBorder="1"/>
    <xf numFmtId="0" fontId="13" fillId="4" borderId="14" xfId="3" applyFill="1" applyBorder="1"/>
    <xf numFmtId="0" fontId="13" fillId="4" borderId="15" xfId="3" applyFill="1" applyBorder="1"/>
    <xf numFmtId="0" fontId="13" fillId="4" borderId="16" xfId="3" applyFill="1" applyBorder="1"/>
    <xf numFmtId="0" fontId="13" fillId="4" borderId="0" xfId="3" applyFill="1" applyAlignment="1">
      <alignment horizontal="left" vertical="center"/>
    </xf>
    <xf numFmtId="0" fontId="13" fillId="4" borderId="18" xfId="3" applyFill="1" applyBorder="1"/>
    <xf numFmtId="0" fontId="3" fillId="4" borderId="0" xfId="3" applyFont="1" applyFill="1" applyAlignment="1">
      <alignment horizontal="left"/>
    </xf>
    <xf numFmtId="0" fontId="13" fillId="4" borderId="19" xfId="3" applyFill="1" applyBorder="1" applyAlignment="1">
      <alignment horizontal="left"/>
    </xf>
    <xf numFmtId="0" fontId="13" fillId="4" borderId="0" xfId="3" applyFill="1" applyAlignment="1">
      <alignment horizontal="left"/>
    </xf>
    <xf numFmtId="0" fontId="13" fillId="4" borderId="7" xfId="3" applyFill="1" applyBorder="1" applyAlignment="1">
      <alignment horizontal="left"/>
    </xf>
    <xf numFmtId="0" fontId="3" fillId="4" borderId="0" xfId="3" applyFont="1" applyFill="1"/>
    <xf numFmtId="0" fontId="13" fillId="4" borderId="19" xfId="3" applyFill="1" applyBorder="1" applyAlignment="1">
      <alignment horizontal="left" vertical="center"/>
    </xf>
    <xf numFmtId="0" fontId="13" fillId="4" borderId="0" xfId="3" applyFill="1"/>
    <xf numFmtId="0" fontId="13" fillId="4" borderId="20" xfId="3" applyFill="1" applyBorder="1"/>
    <xf numFmtId="0" fontId="13" fillId="4" borderId="21" xfId="3" applyFill="1" applyBorder="1"/>
    <xf numFmtId="0" fontId="13" fillId="4" borderId="22" xfId="3" applyFill="1" applyBorder="1"/>
    <xf numFmtId="0" fontId="13" fillId="16" borderId="13" xfId="3" applyFill="1" applyBorder="1"/>
    <xf numFmtId="0" fontId="13" fillId="16" borderId="14" xfId="3" applyFill="1" applyBorder="1"/>
    <xf numFmtId="0" fontId="13" fillId="16" borderId="15" xfId="3" applyFill="1" applyBorder="1"/>
    <xf numFmtId="0" fontId="13" fillId="16" borderId="16" xfId="3" applyFill="1" applyBorder="1"/>
    <xf numFmtId="0" fontId="13" fillId="16" borderId="18" xfId="3" applyFill="1" applyBorder="1"/>
    <xf numFmtId="0" fontId="13" fillId="16" borderId="16" xfId="3" applyFill="1" applyBorder="1" applyAlignment="1">
      <alignment vertical="center"/>
    </xf>
    <xf numFmtId="0" fontId="13" fillId="16" borderId="18" xfId="3" applyFill="1" applyBorder="1" applyAlignment="1">
      <alignment vertical="center"/>
    </xf>
    <xf numFmtId="0" fontId="13" fillId="16" borderId="20" xfId="3" applyFill="1" applyBorder="1"/>
    <xf numFmtId="0" fontId="13" fillId="16" borderId="21" xfId="3" applyFill="1" applyBorder="1"/>
    <xf numFmtId="0" fontId="13" fillId="16" borderId="22" xfId="3" applyFill="1" applyBorder="1"/>
    <xf numFmtId="0" fontId="13" fillId="9" borderId="13" xfId="3" applyFill="1" applyBorder="1"/>
    <xf numFmtId="0" fontId="13" fillId="9" borderId="14" xfId="3" applyFill="1" applyBorder="1"/>
    <xf numFmtId="0" fontId="13" fillId="9" borderId="15" xfId="3" applyFill="1" applyBorder="1"/>
    <xf numFmtId="0" fontId="13" fillId="9" borderId="16" xfId="3" applyFill="1" applyBorder="1"/>
    <xf numFmtId="0" fontId="3" fillId="0" borderId="4" xfId="3" applyFont="1" applyBorder="1"/>
    <xf numFmtId="0" fontId="13" fillId="9" borderId="18" xfId="3" applyFill="1" applyBorder="1"/>
    <xf numFmtId="0" fontId="13" fillId="9" borderId="16" xfId="3" applyFill="1" applyBorder="1" applyAlignment="1">
      <alignment vertical="center"/>
    </xf>
    <xf numFmtId="0" fontId="15" fillId="0" borderId="0" xfId="3" applyFont="1" applyAlignment="1">
      <alignment vertical="center"/>
    </xf>
    <xf numFmtId="0" fontId="13" fillId="9" borderId="18" xfId="3" applyFill="1" applyBorder="1" applyAlignment="1">
      <alignment vertical="center"/>
    </xf>
    <xf numFmtId="0" fontId="13" fillId="9" borderId="20" xfId="3" applyFill="1" applyBorder="1"/>
    <xf numFmtId="0" fontId="13" fillId="9" borderId="21" xfId="3" applyFill="1" applyBorder="1"/>
    <xf numFmtId="0" fontId="13" fillId="9" borderId="22" xfId="3" applyFill="1" applyBorder="1"/>
    <xf numFmtId="0" fontId="3" fillId="0" borderId="5" xfId="3" applyFont="1" applyBorder="1" applyAlignment="1">
      <alignment horizontal="center" vertical="center"/>
    </xf>
    <xf numFmtId="0" fontId="9" fillId="17" borderId="5" xfId="3" applyFont="1" applyFill="1" applyBorder="1" applyAlignment="1">
      <alignment horizontal="center" vertical="center"/>
    </xf>
    <xf numFmtId="0" fontId="3" fillId="0" borderId="23" xfId="3" applyFont="1" applyBorder="1"/>
    <xf numFmtId="0" fontId="2" fillId="5" borderId="9" xfId="1" applyFont="1" applyFill="1" applyBorder="1" applyAlignment="1">
      <alignment horizontal="left" vertical="center"/>
    </xf>
    <xf numFmtId="0" fontId="2" fillId="5" borderId="38" xfId="1" applyFont="1" applyFill="1" applyBorder="1" applyAlignment="1">
      <alignment horizontal="left" vertical="center"/>
    </xf>
    <xf numFmtId="0" fontId="2" fillId="5" borderId="10" xfId="1" applyFont="1" applyFill="1" applyBorder="1" applyAlignment="1">
      <alignment horizontal="left" vertical="center"/>
    </xf>
    <xf numFmtId="0" fontId="27"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2" fillId="5" borderId="11" xfId="1" applyFont="1" applyFill="1" applyBorder="1" applyAlignment="1">
      <alignment horizontal="center" vertical="center"/>
    </xf>
    <xf numFmtId="0" fontId="3" fillId="0" borderId="11" xfId="1" applyFont="1" applyBorder="1" applyAlignment="1">
      <alignment horizontal="center" vertical="center"/>
    </xf>
    <xf numFmtId="0" fontId="1" fillId="0" borderId="11" xfId="1" applyBorder="1" applyAlignment="1">
      <alignment horizontal="left" vertical="center" wrapText="1"/>
    </xf>
    <xf numFmtId="0" fontId="1" fillId="0" borderId="11" xfId="1" applyBorder="1" applyAlignment="1" applyProtection="1">
      <alignment horizontal="left" vertical="center" wrapText="1"/>
      <protection locked="0"/>
    </xf>
    <xf numFmtId="0" fontId="1" fillId="0" borderId="9" xfId="1" applyBorder="1" applyAlignment="1">
      <alignment horizontal="left" vertical="center" wrapText="1"/>
    </xf>
    <xf numFmtId="0" fontId="1" fillId="0" borderId="10" xfId="1" applyBorder="1" applyAlignment="1">
      <alignment horizontal="left" vertical="center" wrapText="1"/>
    </xf>
    <xf numFmtId="0" fontId="5" fillId="7" borderId="0" xfId="2" applyFont="1" applyFill="1" applyAlignment="1">
      <alignment horizontal="center" vertical="center"/>
    </xf>
    <xf numFmtId="0" fontId="9" fillId="17" borderId="5" xfId="3" applyFont="1" applyFill="1" applyBorder="1" applyAlignment="1">
      <alignment horizontal="center" vertical="center"/>
    </xf>
    <xf numFmtId="0" fontId="3" fillId="4" borderId="0" xfId="3" applyFont="1" applyFill="1" applyAlignment="1">
      <alignment horizontal="left"/>
    </xf>
    <xf numFmtId="0" fontId="1" fillId="0" borderId="6" xfId="3" applyFont="1" applyBorder="1" applyAlignment="1" applyProtection="1">
      <alignment horizontal="left" vertical="center"/>
      <protection locked="0"/>
    </xf>
    <xf numFmtId="0" fontId="13" fillId="0" borderId="7" xfId="3" applyBorder="1" applyAlignment="1" applyProtection="1">
      <alignment horizontal="left" vertical="center"/>
      <protection locked="0"/>
    </xf>
    <xf numFmtId="0" fontId="13" fillId="0" borderId="17" xfId="3" applyBorder="1" applyAlignment="1" applyProtection="1">
      <alignment horizontal="left" vertical="center"/>
      <protection locked="0"/>
    </xf>
    <xf numFmtId="0" fontId="3" fillId="4" borderId="24" xfId="3" applyFont="1" applyFill="1" applyBorder="1" applyAlignment="1">
      <alignment horizontal="left"/>
    </xf>
    <xf numFmtId="166" fontId="1" fillId="0" borderId="6" xfId="3" applyNumberFormat="1" applyFont="1" applyBorder="1" applyAlignment="1" applyProtection="1">
      <alignment horizontal="left" vertical="center"/>
      <protection locked="0"/>
    </xf>
    <xf numFmtId="166" fontId="13" fillId="0" borderId="7" xfId="3" applyNumberFormat="1" applyBorder="1" applyAlignment="1" applyProtection="1">
      <alignment horizontal="left" vertical="center"/>
      <protection locked="0"/>
    </xf>
    <xf numFmtId="166" fontId="13" fillId="0" borderId="17" xfId="3" applyNumberFormat="1" applyBorder="1" applyAlignment="1" applyProtection="1">
      <alignment horizontal="left" vertical="center"/>
      <protection locked="0"/>
    </xf>
    <xf numFmtId="0" fontId="14" fillId="0" borderId="0" xfId="3" applyFont="1" applyAlignment="1">
      <alignment horizontal="left"/>
    </xf>
    <xf numFmtId="0" fontId="3" fillId="0" borderId="0" xfId="3" applyFont="1" applyAlignment="1">
      <alignment horizontal="right" vertical="center"/>
    </xf>
    <xf numFmtId="0" fontId="1" fillId="0" borderId="5" xfId="3" applyFont="1" applyBorder="1" applyAlignment="1" applyProtection="1">
      <alignment horizontal="center" vertical="center"/>
      <protection locked="0"/>
    </xf>
    <xf numFmtId="0" fontId="13" fillId="0" borderId="25" xfId="3" applyBorder="1" applyAlignment="1">
      <alignment horizontal="left" vertical="top" wrapText="1"/>
    </xf>
    <xf numFmtId="0" fontId="13" fillId="0" borderId="19" xfId="3" applyBorder="1" applyAlignment="1">
      <alignment horizontal="left" vertical="top" wrapText="1"/>
    </xf>
    <xf numFmtId="0" fontId="13" fillId="0" borderId="26" xfId="3" applyBorder="1" applyAlignment="1">
      <alignment horizontal="left" vertical="top" wrapText="1"/>
    </xf>
    <xf numFmtId="0" fontId="1" fillId="0" borderId="0" xfId="3" applyFont="1" applyAlignment="1">
      <alignment horizontal="center"/>
    </xf>
    <xf numFmtId="168" fontId="1" fillId="0" borderId="5" xfId="3" applyNumberFormat="1" applyFont="1" applyBorder="1" applyAlignment="1" applyProtection="1">
      <alignment horizontal="center" vertical="center"/>
      <protection locked="0"/>
    </xf>
    <xf numFmtId="0" fontId="1" fillId="0" borderId="0" xfId="3" applyFont="1" applyAlignment="1">
      <alignment horizontal="center" vertical="center"/>
    </xf>
    <xf numFmtId="14" fontId="1" fillId="0" borderId="5" xfId="3" applyNumberFormat="1" applyFont="1" applyBorder="1" applyAlignment="1" applyProtection="1">
      <alignment horizontal="center" vertical="center"/>
      <protection locked="0"/>
    </xf>
    <xf numFmtId="0" fontId="3" fillId="0" borderId="5" xfId="3" applyFont="1" applyBorder="1" applyAlignment="1">
      <alignment horizontal="center"/>
    </xf>
    <xf numFmtId="0" fontId="3" fillId="0" borderId="5" xfId="3" applyFont="1" applyBorder="1" applyAlignment="1">
      <alignment horizontal="center" vertical="center" wrapText="1"/>
    </xf>
    <xf numFmtId="0" fontId="3" fillId="0" borderId="23" xfId="3" applyFont="1" applyBorder="1" applyAlignment="1">
      <alignment horizontal="right" vertical="center"/>
    </xf>
    <xf numFmtId="0" fontId="3" fillId="0" borderId="24" xfId="3" applyFont="1" applyBorder="1" applyAlignment="1">
      <alignment horizontal="right" vertical="center"/>
    </xf>
    <xf numFmtId="0" fontId="15" fillId="0" borderId="0" xfId="3" applyFont="1" applyAlignment="1">
      <alignment horizontal="center"/>
    </xf>
    <xf numFmtId="0" fontId="15" fillId="0" borderId="24" xfId="3" applyFont="1" applyBorder="1" applyAlignment="1">
      <alignment horizontal="center"/>
    </xf>
    <xf numFmtId="14" fontId="15" fillId="0" borderId="0" xfId="3" applyNumberFormat="1" applyFont="1" applyAlignment="1">
      <alignment horizontal="center"/>
    </xf>
    <xf numFmtId="14" fontId="15" fillId="0" borderId="24" xfId="3" applyNumberFormat="1" applyFont="1" applyBorder="1" applyAlignment="1">
      <alignment horizontal="center"/>
    </xf>
    <xf numFmtId="0" fontId="3" fillId="0" borderId="0" xfId="3" applyFont="1" applyAlignment="1">
      <alignment horizontal="center" vertical="center"/>
    </xf>
    <xf numFmtId="0" fontId="3" fillId="0" borderId="24" xfId="3" applyFont="1" applyBorder="1" applyAlignment="1">
      <alignment horizontal="center" vertical="center"/>
    </xf>
    <xf numFmtId="0" fontId="15" fillId="0" borderId="0" xfId="3" applyFont="1" applyAlignment="1">
      <alignment horizontal="center" vertical="center"/>
    </xf>
    <xf numFmtId="0" fontId="15" fillId="0" borderId="24" xfId="3" applyFont="1" applyBorder="1" applyAlignment="1">
      <alignment horizontal="center" vertical="center"/>
    </xf>
    <xf numFmtId="1" fontId="3" fillId="18" borderId="6" xfId="3" applyNumberFormat="1" applyFont="1" applyFill="1" applyBorder="1" applyAlignment="1">
      <alignment horizontal="center" vertical="center"/>
    </xf>
    <xf numFmtId="1" fontId="3" fillId="18" borderId="17" xfId="3" applyNumberFormat="1" applyFont="1" applyFill="1" applyBorder="1" applyAlignment="1">
      <alignment horizontal="center" vertical="center"/>
    </xf>
    <xf numFmtId="0" fontId="3" fillId="0" borderId="6" xfId="3" applyFont="1" applyBorder="1" applyAlignment="1">
      <alignment horizontal="center" vertical="center"/>
    </xf>
    <xf numFmtId="0" fontId="3" fillId="0" borderId="17" xfId="3" applyFont="1" applyBorder="1" applyAlignment="1">
      <alignment horizontal="center" vertical="center"/>
    </xf>
    <xf numFmtId="49" fontId="20" fillId="0" borderId="0" xfId="3" applyNumberFormat="1" applyFont="1" applyAlignment="1">
      <alignment horizontal="left" vertical="center"/>
    </xf>
    <xf numFmtId="0" fontId="18" fillId="0" borderId="0" xfId="3" applyFont="1" applyAlignment="1">
      <alignment vertical="center"/>
    </xf>
    <xf numFmtId="49" fontId="14" fillId="0" borderId="27" xfId="3" applyNumberFormat="1" applyFont="1" applyBorder="1" applyAlignment="1">
      <alignment horizontal="left"/>
    </xf>
    <xf numFmtId="49" fontId="17" fillId="0" borderId="12" xfId="3" applyNumberFormat="1" applyFont="1" applyBorder="1" applyAlignment="1">
      <alignment horizontal="left"/>
    </xf>
    <xf numFmtId="0" fontId="16" fillId="0" borderId="28" xfId="3" applyFont="1" applyBorder="1" applyAlignment="1">
      <alignment horizontal="center" vertical="center"/>
    </xf>
    <xf numFmtId="0" fontId="16" fillId="0" borderId="29" xfId="3" applyFont="1" applyBorder="1" applyAlignment="1">
      <alignment horizontal="center" vertical="center"/>
    </xf>
    <xf numFmtId="0" fontId="16" fillId="0" borderId="30" xfId="3" applyFont="1" applyBorder="1" applyAlignment="1">
      <alignment horizontal="center" vertical="center"/>
    </xf>
    <xf numFmtId="0" fontId="1" fillId="0" borderId="23" xfId="3" applyFont="1" applyBorder="1" applyAlignment="1">
      <alignment horizontal="center" vertical="center"/>
    </xf>
    <xf numFmtId="0" fontId="1" fillId="0" borderId="24" xfId="3" applyFont="1" applyBorder="1" applyAlignment="1">
      <alignment horizontal="center" vertical="center"/>
    </xf>
    <xf numFmtId="0" fontId="13" fillId="0" borderId="23" xfId="3" applyBorder="1" applyAlignment="1">
      <alignment horizontal="center" vertical="center"/>
    </xf>
    <xf numFmtId="0" fontId="13" fillId="0" borderId="24" xfId="3" applyBorder="1" applyAlignment="1">
      <alignment horizontal="center" vertical="center"/>
    </xf>
    <xf numFmtId="0" fontId="13" fillId="0" borderId="18" xfId="3" applyBorder="1" applyAlignment="1">
      <alignment horizontal="center" vertical="center"/>
    </xf>
    <xf numFmtId="0" fontId="1" fillId="0" borderId="5" xfId="3" applyFont="1" applyBorder="1" applyAlignment="1">
      <alignment horizontal="left" vertical="center"/>
    </xf>
    <xf numFmtId="0" fontId="3" fillId="0" borderId="5" xfId="3" applyFont="1" applyBorder="1" applyAlignment="1">
      <alignment horizontal="center" vertical="center"/>
    </xf>
    <xf numFmtId="0" fontId="3" fillId="0" borderId="7" xfId="3" applyFont="1" applyBorder="1" applyAlignment="1">
      <alignment horizontal="center" vertical="center"/>
    </xf>
    <xf numFmtId="0" fontId="25" fillId="0" borderId="6" xfId="3" applyFont="1" applyBorder="1" applyAlignment="1">
      <alignment horizontal="center" vertical="center"/>
    </xf>
    <xf numFmtId="0" fontId="25" fillId="0" borderId="7" xfId="3" applyFont="1" applyBorder="1" applyAlignment="1">
      <alignment horizontal="center" vertical="center"/>
    </xf>
    <xf numFmtId="0" fontId="25" fillId="0" borderId="17" xfId="3" applyFont="1" applyBorder="1" applyAlignment="1">
      <alignment horizontal="center" vertical="center"/>
    </xf>
    <xf numFmtId="0" fontId="20" fillId="0" borderId="5" xfId="3" applyFont="1" applyBorder="1" applyAlignment="1">
      <alignment horizontal="center" vertical="center" wrapText="1"/>
    </xf>
    <xf numFmtId="0" fontId="20" fillId="0" borderId="37" xfId="3" applyFont="1" applyBorder="1" applyAlignment="1">
      <alignment horizontal="center" vertical="center" wrapText="1"/>
    </xf>
    <xf numFmtId="0" fontId="20" fillId="0" borderId="7" xfId="3" applyFont="1" applyBorder="1" applyAlignment="1">
      <alignment horizontal="center" vertical="center" wrapText="1"/>
    </xf>
    <xf numFmtId="0" fontId="20" fillId="0" borderId="17" xfId="3" applyFont="1" applyBorder="1" applyAlignment="1">
      <alignment horizontal="center" vertical="center" wrapText="1"/>
    </xf>
    <xf numFmtId="0" fontId="20" fillId="10" borderId="6" xfId="3" applyFont="1" applyFill="1" applyBorder="1" applyAlignment="1">
      <alignment horizontal="center" vertical="center"/>
    </xf>
    <xf numFmtId="0" fontId="20" fillId="10" borderId="7" xfId="3" applyFont="1" applyFill="1" applyBorder="1" applyAlignment="1">
      <alignment horizontal="center" vertical="center"/>
    </xf>
    <xf numFmtId="0" fontId="20" fillId="10" borderId="17" xfId="3" applyFont="1" applyFill="1" applyBorder="1" applyAlignment="1">
      <alignment horizontal="center" vertical="center"/>
    </xf>
    <xf numFmtId="0" fontId="20" fillId="2" borderId="6" xfId="3" applyFont="1" applyFill="1" applyBorder="1" applyAlignment="1">
      <alignment horizontal="center" vertical="center"/>
    </xf>
    <xf numFmtId="0" fontId="20" fillId="2" borderId="7" xfId="3" applyFont="1" applyFill="1" applyBorder="1" applyAlignment="1">
      <alignment horizontal="center" vertical="center"/>
    </xf>
    <xf numFmtId="0" fontId="20" fillId="2" borderId="17" xfId="3" applyFont="1" applyFill="1" applyBorder="1" applyAlignment="1">
      <alignment horizontal="center" vertical="center"/>
    </xf>
    <xf numFmtId="0" fontId="20" fillId="11" borderId="6" xfId="3" applyFont="1" applyFill="1" applyBorder="1" applyAlignment="1">
      <alignment horizontal="center" vertical="center"/>
    </xf>
    <xf numFmtId="0" fontId="20" fillId="11" borderId="7" xfId="3" applyFont="1" applyFill="1" applyBorder="1" applyAlignment="1">
      <alignment horizontal="center" vertical="center"/>
    </xf>
    <xf numFmtId="0" fontId="20" fillId="11" borderId="17" xfId="3" applyFont="1" applyFill="1" applyBorder="1" applyAlignment="1">
      <alignment horizontal="center" vertical="center"/>
    </xf>
    <xf numFmtId="0" fontId="25" fillId="0" borderId="6" xfId="3" applyFont="1" applyBorder="1" applyAlignment="1">
      <alignment horizontal="center" vertical="center" wrapText="1"/>
    </xf>
    <xf numFmtId="0" fontId="25" fillId="0" borderId="7" xfId="3" applyFont="1" applyBorder="1" applyAlignment="1">
      <alignment horizontal="center" vertical="center" wrapText="1"/>
    </xf>
    <xf numFmtId="0" fontId="25" fillId="0" borderId="17" xfId="3" applyFont="1" applyBorder="1" applyAlignment="1">
      <alignment horizontal="center" vertical="center" wrapText="1"/>
    </xf>
    <xf numFmtId="0" fontId="3" fillId="10" borderId="5" xfId="3" applyFont="1" applyFill="1" applyBorder="1" applyAlignment="1">
      <alignment horizontal="center" vertical="center"/>
    </xf>
    <xf numFmtId="0" fontId="3" fillId="2" borderId="5" xfId="3" applyFont="1" applyFill="1" applyBorder="1" applyAlignment="1">
      <alignment horizontal="center" vertical="center"/>
    </xf>
    <xf numFmtId="0" fontId="3" fillId="11" borderId="5" xfId="3" applyFont="1" applyFill="1" applyBorder="1" applyAlignment="1">
      <alignment horizontal="center" vertical="center"/>
    </xf>
    <xf numFmtId="0" fontId="11" fillId="0" borderId="5" xfId="3" applyFont="1" applyBorder="1" applyAlignment="1">
      <alignment horizontal="center" vertical="center"/>
    </xf>
    <xf numFmtId="0" fontId="11" fillId="0" borderId="5" xfId="3" applyFont="1" applyBorder="1" applyAlignment="1">
      <alignment horizontal="center" vertical="center" wrapText="1"/>
    </xf>
    <xf numFmtId="0" fontId="13" fillId="0" borderId="12" xfId="3" applyBorder="1" applyAlignment="1"/>
  </cellXfs>
  <cellStyles count="5">
    <cellStyle name="Normal" xfId="0" builtinId="0"/>
    <cellStyle name="Normal 2" xfId="1" xr:uid="{595C36A1-9A4F-4250-80CB-578548E83D02}"/>
    <cellStyle name="Normal 3" xfId="3" xr:uid="{CDBD5AD0-E68A-4A3D-9AC3-D6E30EF1814C}"/>
    <cellStyle name="Normal_COR.40.WWP.SQ.0023 Rev 3.0 2" xfId="2" xr:uid="{534796F9-FE42-4221-8378-6AE05729EF1C}"/>
    <cellStyle name="Percent 2" xfId="4" xr:uid="{83D69BB1-ED60-4B6E-B658-9DD7F8C278AA}"/>
  </cellStyles>
  <dxfs count="21">
    <dxf>
      <font>
        <b/>
        <i val="0"/>
        <condense val="0"/>
        <extend val="0"/>
      </font>
      <fill>
        <patternFill>
          <bgColor indexed="10"/>
        </patternFill>
      </fill>
    </dxf>
    <dxf>
      <font>
        <b/>
        <i val="0"/>
        <condense val="0"/>
        <extend val="0"/>
      </font>
      <fill>
        <patternFill>
          <bgColor indexed="13"/>
        </patternFill>
      </fill>
    </dxf>
    <dxf>
      <font>
        <b/>
        <i val="0"/>
        <condense val="0"/>
        <extend val="0"/>
      </font>
      <fill>
        <patternFill>
          <bgColor indexed="11"/>
        </patternFill>
      </fill>
    </dxf>
    <dxf>
      <font>
        <b/>
        <i val="0"/>
        <condense val="0"/>
        <extend val="0"/>
      </font>
      <fill>
        <patternFill>
          <bgColor indexed="10"/>
        </patternFill>
      </fill>
    </dxf>
    <dxf>
      <font>
        <b/>
        <i val="0"/>
        <condense val="0"/>
        <extend val="0"/>
      </font>
      <fill>
        <patternFill>
          <bgColor indexed="11"/>
        </patternFill>
      </fill>
    </dxf>
    <dxf>
      <fill>
        <patternFill>
          <bgColor theme="0" tint="-0.34998626667073579"/>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patternType="solid">
          <bgColor theme="0" tint="-0.34998626667073579"/>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FF0000"/>
        </patternFill>
      </fill>
    </dxf>
    <dxf>
      <font>
        <b/>
        <i val="0"/>
        <color rgb="FFFF0000"/>
      </font>
    </dxf>
    <dxf>
      <font>
        <b/>
        <i val="0"/>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905449417871896"/>
          <c:y val="1.9077822884596172E-2"/>
          <c:w val="0.60000154194475208"/>
          <c:h val="0.93632351060525787"/>
        </c:manualLayout>
      </c:layout>
      <c:barChart>
        <c:barDir val="bar"/>
        <c:grouping val="clustered"/>
        <c:varyColors val="0"/>
        <c:ser>
          <c:idx val="0"/>
          <c:order val="0"/>
          <c:spPr>
            <a:gradFill rotWithShape="0">
              <a:gsLst>
                <a:gs pos="0">
                  <a:srgbClr val="9999FF"/>
                </a:gs>
                <a:gs pos="50000">
                  <a:srgbClr val="99CCFF"/>
                </a:gs>
                <a:gs pos="100000">
                  <a:srgbClr val="9999FF"/>
                </a:gs>
              </a:gsLst>
              <a:lin ang="5400000" scaled="1"/>
            </a:gradFill>
            <a:ln w="12700">
              <a:solidFill>
                <a:srgbClr val="000000"/>
              </a:solidFill>
              <a:prstDash val="solid"/>
            </a:ln>
          </c:spPr>
          <c:invertIfNegative val="0"/>
          <c:cat>
            <c:multiLvlStrRef>
              <c:f>ScoreSummary!$B$7:$C$13</c:f>
              <c:multiLvlStrCache>
                <c:ptCount val="7"/>
                <c:lvl/>
                <c:lvl>
                  <c:pt idx="0">
                    <c:v>1.0 Company Management</c:v>
                  </c:pt>
                  <c:pt idx="1">
                    <c:v>2.0 Human Rights and Working Conditions </c:v>
                  </c:pt>
                  <c:pt idx="2">
                    <c:v>3.0 Health and Safety </c:v>
                  </c:pt>
                  <c:pt idx="3">
                    <c:v>4.0 Business Ethics </c:v>
                  </c:pt>
                  <c:pt idx="4">
                    <c:v>5.0 Environment</c:v>
                  </c:pt>
                  <c:pt idx="5">
                    <c:v>6.0 Responsible Supply Chain Management </c:v>
                  </c:pt>
                  <c:pt idx="6">
                    <c:v>7.0 Responsible Sourcing of Raw Materials </c:v>
                  </c:pt>
                </c:lvl>
              </c:multiLvlStrCache>
            </c:multiLvlStrRef>
          </c:cat>
          <c:val>
            <c:numRef>
              <c:f>ScoreSummary!$H$7:$H$13</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BC24-448C-B819-465675BCE16B}"/>
            </c:ext>
          </c:extLst>
        </c:ser>
        <c:dLbls>
          <c:showLegendKey val="0"/>
          <c:showVal val="0"/>
          <c:showCatName val="0"/>
          <c:showSerName val="0"/>
          <c:showPercent val="0"/>
          <c:showBubbleSize val="0"/>
        </c:dLbls>
        <c:gapWidth val="150"/>
        <c:axId val="142123008"/>
        <c:axId val="142124544"/>
      </c:barChart>
      <c:catAx>
        <c:axId val="142123008"/>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350" b="0" i="0" u="none" strike="noStrike" baseline="0">
                <a:solidFill>
                  <a:srgbClr val="000000"/>
                </a:solidFill>
                <a:latin typeface="Arial"/>
                <a:ea typeface="Arial"/>
                <a:cs typeface="Arial"/>
              </a:defRPr>
            </a:pPr>
            <a:endParaRPr lang="en-US"/>
          </a:p>
        </c:txPr>
        <c:crossAx val="142124544"/>
        <c:crosses val="autoZero"/>
        <c:auto val="1"/>
        <c:lblAlgn val="ctr"/>
        <c:lblOffset val="100"/>
        <c:tickLblSkip val="1"/>
        <c:tickMarkSkip val="1"/>
        <c:noMultiLvlLbl val="0"/>
      </c:catAx>
      <c:valAx>
        <c:axId val="142124544"/>
        <c:scaling>
          <c:orientation val="minMax"/>
          <c:max val="1"/>
        </c:scaling>
        <c:delete val="0"/>
        <c:axPos val="b"/>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350" b="0" i="0" u="none" strike="noStrike" baseline="0">
                <a:solidFill>
                  <a:srgbClr val="000000"/>
                </a:solidFill>
                <a:latin typeface="Arial"/>
                <a:ea typeface="Arial"/>
                <a:cs typeface="Arial"/>
              </a:defRPr>
            </a:pPr>
            <a:endParaRPr lang="en-US"/>
          </a:p>
        </c:txPr>
        <c:crossAx val="142123008"/>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178" r="0.75000000000000178"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6743700</xdr:colOff>
      <xdr:row>1</xdr:row>
      <xdr:rowOff>82550</xdr:rowOff>
    </xdr:from>
    <xdr:to>
      <xdr:col>1</xdr:col>
      <xdr:colOff>8039100</xdr:colOff>
      <xdr:row>3</xdr:row>
      <xdr:rowOff>56515</xdr:rowOff>
    </xdr:to>
    <xdr:pic>
      <xdr:nvPicPr>
        <xdr:cNvPr id="2" name="Picture 1">
          <a:extLst>
            <a:ext uri="{FF2B5EF4-FFF2-40B4-BE49-F238E27FC236}">
              <a16:creationId xmlns:a16="http://schemas.microsoft.com/office/drawing/2014/main" id="{E35EF0A1-BF63-4982-94D1-27B4F3B5916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51650" y="165100"/>
          <a:ext cx="1409700" cy="3365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865187</xdr:colOff>
      <xdr:row>0</xdr:row>
      <xdr:rowOff>63500</xdr:rowOff>
    </xdr:from>
    <xdr:to>
      <xdr:col>16</xdr:col>
      <xdr:colOff>40322</xdr:colOff>
      <xdr:row>1</xdr:row>
      <xdr:rowOff>284162</xdr:rowOff>
    </xdr:to>
    <xdr:pic>
      <xdr:nvPicPr>
        <xdr:cNvPr id="2" name="Grafik 1" descr="H:\Strategic_Business_Management\00_Day ONE\09 Communication\Preparation Day 1\Corporate Identity\BCS_logo files_12.2017\BCS_Logodaten_12.2017\Wortmarke_Namenszusatz\RGB\fuer-Office-Dokumente__Internet\Briefbogen_png\BCS_Logo_Briefbogen_RGB.png">
          <a:extLst>
            <a:ext uri="{FF2B5EF4-FFF2-40B4-BE49-F238E27FC236}">
              <a16:creationId xmlns:a16="http://schemas.microsoft.com/office/drawing/2014/main" id="{80C4C491-9399-4781-B221-010F3073507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1427" t="46698" r="31346" b="4433"/>
        <a:stretch>
          <a:fillRect/>
        </a:stretch>
      </xdr:blipFill>
      <xdr:spPr bwMode="auto">
        <a:xfrm>
          <a:off x="6529387" y="63500"/>
          <a:ext cx="2133600" cy="39719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8</xdr:col>
      <xdr:colOff>28575</xdr:colOff>
      <xdr:row>5</xdr:row>
      <xdr:rowOff>9525</xdr:rowOff>
    </xdr:from>
    <xdr:to>
      <xdr:col>9</xdr:col>
      <xdr:colOff>1238250</xdr:colOff>
      <xdr:row>13</xdr:row>
      <xdr:rowOff>285750</xdr:rowOff>
    </xdr:to>
    <xdr:graphicFrame macro="">
      <xdr:nvGraphicFramePr>
        <xdr:cNvPr id="2" name="Chart 1">
          <a:extLst>
            <a:ext uri="{FF2B5EF4-FFF2-40B4-BE49-F238E27FC236}">
              <a16:creationId xmlns:a16="http://schemas.microsoft.com/office/drawing/2014/main" id="{91ED1C45-D872-4914-99A2-5F61BB9350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565150</xdr:colOff>
      <xdr:row>0</xdr:row>
      <xdr:rowOff>88900</xdr:rowOff>
    </xdr:from>
    <xdr:to>
      <xdr:col>10</xdr:col>
      <xdr:colOff>2735</xdr:colOff>
      <xdr:row>1</xdr:row>
      <xdr:rowOff>248920</xdr:rowOff>
    </xdr:to>
    <xdr:pic>
      <xdr:nvPicPr>
        <xdr:cNvPr id="3" name="Grafik 1" descr="H:\Strategic_Business_Management\00_Day ONE\09 Communication\Preparation Day 1\Corporate Identity\BCS_logo files_12.2017\BCS_Logodaten_12.2017\Wortmarke_Namenszusatz\RGB\fuer-Office-Dokumente__Internet\Briefbogen_png\BCS_Logo_Briefbogen_RGB.png">
          <a:extLst>
            <a:ext uri="{FF2B5EF4-FFF2-40B4-BE49-F238E27FC236}">
              <a16:creationId xmlns:a16="http://schemas.microsoft.com/office/drawing/2014/main" id="{C78FEDD9-E389-41CB-804B-FA27B56B6E3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1427" t="46698" r="31346" b="4433"/>
        <a:stretch>
          <a:fillRect/>
        </a:stretch>
      </xdr:blipFill>
      <xdr:spPr bwMode="auto">
        <a:xfrm>
          <a:off x="5867400" y="88900"/>
          <a:ext cx="2133600" cy="39878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55563</xdr:colOff>
      <xdr:row>0</xdr:row>
      <xdr:rowOff>150813</xdr:rowOff>
    </xdr:from>
    <xdr:to>
      <xdr:col>6</xdr:col>
      <xdr:colOff>2192973</xdr:colOff>
      <xdr:row>0</xdr:row>
      <xdr:rowOff>553403</xdr:rowOff>
    </xdr:to>
    <xdr:pic>
      <xdr:nvPicPr>
        <xdr:cNvPr id="2" name="Grafik 1" descr="H:\Strategic_Business_Management\00_Day ONE\09 Communication\Preparation Day 1\Corporate Identity\BCS_logo files_12.2017\BCS_Logodaten_12.2017\Wortmarke_Namenszusatz\RGB\fuer-Office-Dokumente__Internet\Briefbogen_png\BCS_Logo_Briefbogen_RGB.png">
          <a:extLst>
            <a:ext uri="{FF2B5EF4-FFF2-40B4-BE49-F238E27FC236}">
              <a16:creationId xmlns:a16="http://schemas.microsoft.com/office/drawing/2014/main" id="{99B3BE95-BDE4-4678-84A6-B37408D4BA0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1427" t="46698" r="31346" b="4433"/>
        <a:stretch>
          <a:fillRect/>
        </a:stretch>
      </xdr:blipFill>
      <xdr:spPr bwMode="auto">
        <a:xfrm>
          <a:off x="9548813" y="150813"/>
          <a:ext cx="2133600" cy="398780"/>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Eva Haegele" id="{5EB07809-2771-4C77-8584-476E7053175A}" userId="S::Eva.Haegele1@bcs-ais.com::6ae17540-cd60-473b-ad6d-622fc423cd28"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23" dT="2024-05-24T08:41:43.38" personId="{5EB07809-2771-4C77-8584-476E7053175A}" id="{0537C713-8EBE-4586-BCB1-EA645F797E06}">
    <text>Put this number into VIN as "Score Rate"</text>
  </threadedComment>
  <threadedComment ref="D36" dT="2024-05-24T06:26:04.87" personId="{5EB07809-2771-4C77-8584-476E7053175A}" id="{71B8F887-973F-49E1-A9CA-E64AE042BD55}">
    <text>Insert as YYYY-MM-DD</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E7F79-0408-4904-B10B-81272BE2ECC6}">
  <sheetPr codeName="Sheet1">
    <pageSetUpPr fitToPage="1"/>
  </sheetPr>
  <dimension ref="A1:C45"/>
  <sheetViews>
    <sheetView showGridLines="0" zoomScale="85" zoomScaleNormal="85" workbookViewId="0">
      <selection activeCell="B19" sqref="B19"/>
    </sheetView>
  </sheetViews>
  <sheetFormatPr defaultColWidth="8.875" defaultRowHeight="12.75"/>
  <cols>
    <col min="1" max="1" width="1.375" style="15" customWidth="1"/>
    <col min="2" max="2" width="117.125" style="15" customWidth="1"/>
    <col min="3" max="3" width="1.375" style="15" customWidth="1"/>
    <col min="4" max="16384" width="8.875" style="15"/>
  </cols>
  <sheetData>
    <row r="1" spans="1:3" s="5" customFormat="1" ht="6.75" customHeight="1">
      <c r="A1" s="4"/>
      <c r="B1" s="4"/>
      <c r="C1" s="4"/>
    </row>
    <row r="2" spans="1:3" s="5" customFormat="1" ht="12.6" customHeight="1">
      <c r="A2" s="4"/>
      <c r="B2" s="119" t="s">
        <v>0</v>
      </c>
      <c r="C2" s="4"/>
    </row>
    <row r="3" spans="1:3" s="5" customFormat="1" ht="15" customHeight="1">
      <c r="A3" s="4"/>
      <c r="B3" s="119"/>
      <c r="C3" s="4"/>
    </row>
    <row r="4" spans="1:3" s="5" customFormat="1" ht="13.5" customHeight="1">
      <c r="A4" s="4"/>
      <c r="B4" s="119"/>
      <c r="C4" s="4"/>
    </row>
    <row r="5" spans="1:3" s="5" customFormat="1" ht="6" customHeight="1">
      <c r="A5" s="4"/>
      <c r="B5" s="4"/>
      <c r="C5" s="4"/>
    </row>
    <row r="6" spans="1:3" s="5" customFormat="1" ht="20.25">
      <c r="A6" s="4"/>
      <c r="B6" s="6" t="s">
        <v>1</v>
      </c>
      <c r="C6" s="4"/>
    </row>
    <row r="7" spans="1:3" s="5" customFormat="1" ht="12.75" customHeight="1">
      <c r="A7" s="4"/>
      <c r="B7" s="7"/>
      <c r="C7" s="4"/>
    </row>
    <row r="8" spans="1:3" s="9" customFormat="1">
      <c r="A8" s="4"/>
      <c r="B8" s="8" t="s">
        <v>2</v>
      </c>
      <c r="C8" s="4"/>
    </row>
    <row r="9" spans="1:3" s="9" customFormat="1" ht="30" customHeight="1">
      <c r="A9" s="4"/>
      <c r="B9" s="10" t="s">
        <v>3</v>
      </c>
      <c r="C9" s="4"/>
    </row>
    <row r="10" spans="1:3" s="9" customFormat="1" ht="43.5" customHeight="1">
      <c r="A10" s="4"/>
      <c r="B10" s="10" t="s">
        <v>4</v>
      </c>
      <c r="C10" s="4"/>
    </row>
    <row r="11" spans="1:3" s="9" customFormat="1" ht="13.5" customHeight="1">
      <c r="A11" s="4"/>
      <c r="B11" s="10" t="s">
        <v>5</v>
      </c>
      <c r="C11" s="4"/>
    </row>
    <row r="12" spans="1:3" s="9" customFormat="1" ht="9" customHeight="1">
      <c r="A12" s="4"/>
      <c r="B12" s="11"/>
      <c r="C12" s="4"/>
    </row>
    <row r="13" spans="1:3" s="9" customFormat="1">
      <c r="A13" s="4"/>
      <c r="B13" s="8" t="s">
        <v>6</v>
      </c>
      <c r="C13" s="4"/>
    </row>
    <row r="14" spans="1:3" s="9" customFormat="1" ht="46.35" customHeight="1">
      <c r="A14" s="4"/>
      <c r="B14" s="12" t="s">
        <v>7</v>
      </c>
      <c r="C14" s="4"/>
    </row>
    <row r="15" spans="1:3" s="9" customFormat="1" ht="23.85" customHeight="1">
      <c r="A15" s="4"/>
      <c r="B15" s="10" t="s">
        <v>8</v>
      </c>
      <c r="C15" s="4"/>
    </row>
    <row r="16" spans="1:3" s="9" customFormat="1" ht="8.85" customHeight="1">
      <c r="A16" s="4"/>
      <c r="B16" s="10"/>
      <c r="C16" s="4"/>
    </row>
    <row r="17" spans="1:3" s="9" customFormat="1" ht="8.85" customHeight="1">
      <c r="A17" s="4"/>
      <c r="B17" s="10"/>
      <c r="C17" s="4"/>
    </row>
    <row r="18" spans="1:3" s="9" customFormat="1">
      <c r="A18" s="4"/>
      <c r="B18" s="8" t="s">
        <v>9</v>
      </c>
      <c r="C18" s="4"/>
    </row>
    <row r="19" spans="1:3" s="9" customFormat="1" ht="69.599999999999994" customHeight="1">
      <c r="A19" s="4"/>
      <c r="B19" s="10" t="s">
        <v>10</v>
      </c>
      <c r="C19" s="4"/>
    </row>
    <row r="20" spans="1:3" s="9" customFormat="1" ht="8.1" customHeight="1">
      <c r="A20" s="4"/>
      <c r="B20" s="13"/>
      <c r="C20" s="4"/>
    </row>
    <row r="21" spans="1:3" s="9" customFormat="1">
      <c r="A21" s="4"/>
      <c r="B21" s="8" t="s">
        <v>11</v>
      </c>
      <c r="C21" s="4"/>
    </row>
    <row r="22" spans="1:3" s="9" customFormat="1" ht="23.1" customHeight="1">
      <c r="A22" s="4"/>
      <c r="B22" s="10" t="s">
        <v>12</v>
      </c>
      <c r="C22" s="4"/>
    </row>
    <row r="23" spans="1:3" s="9" customFormat="1" ht="38.1" customHeight="1">
      <c r="A23" s="4"/>
      <c r="B23" s="10" t="s">
        <v>13</v>
      </c>
      <c r="C23" s="4"/>
    </row>
    <row r="24" spans="1:3" s="9" customFormat="1" ht="69.599999999999994" customHeight="1">
      <c r="A24" s="4"/>
      <c r="B24" s="10" t="s">
        <v>14</v>
      </c>
      <c r="C24" s="4"/>
    </row>
    <row r="25" spans="1:3" s="9" customFormat="1" ht="24.6" customHeight="1">
      <c r="A25" s="4"/>
      <c r="B25" s="53" t="s">
        <v>15</v>
      </c>
      <c r="C25" s="4"/>
    </row>
    <row r="26" spans="1:3" s="9" customFormat="1" ht="15.6" customHeight="1">
      <c r="A26" s="4"/>
      <c r="B26" s="54" t="s">
        <v>16</v>
      </c>
      <c r="C26" s="4"/>
    </row>
    <row r="27" spans="1:3" s="9" customFormat="1" ht="23.85" customHeight="1">
      <c r="A27" s="4"/>
      <c r="B27" s="55" t="s">
        <v>17</v>
      </c>
      <c r="C27" s="4"/>
    </row>
    <row r="28" spans="1:3" s="9" customFormat="1" ht="15.6" customHeight="1">
      <c r="A28" s="4"/>
      <c r="B28" s="10"/>
      <c r="C28" s="4"/>
    </row>
    <row r="29" spans="1:3" s="9" customFormat="1">
      <c r="A29" s="4"/>
      <c r="B29" s="8" t="s">
        <v>18</v>
      </c>
      <c r="C29" s="4"/>
    </row>
    <row r="30" spans="1:3" s="9" customFormat="1">
      <c r="A30" s="4"/>
      <c r="B30" s="14" t="s">
        <v>19</v>
      </c>
      <c r="C30" s="4"/>
    </row>
    <row r="31" spans="1:3" s="9" customFormat="1">
      <c r="A31" s="4"/>
      <c r="B31" s="14" t="s">
        <v>20</v>
      </c>
      <c r="C31" s="4"/>
    </row>
    <row r="32" spans="1:3" s="9" customFormat="1" ht="15.6" customHeight="1">
      <c r="A32" s="4"/>
      <c r="B32" s="10"/>
      <c r="C32" s="4"/>
    </row>
    <row r="33" spans="1:3" s="9" customFormat="1" ht="18.600000000000001" customHeight="1">
      <c r="A33" s="4"/>
      <c r="B33" s="8" t="s">
        <v>21</v>
      </c>
      <c r="C33" s="4"/>
    </row>
    <row r="34" spans="1:3" s="9" customFormat="1" ht="17.45" customHeight="1">
      <c r="A34" s="4"/>
      <c r="B34" s="51" t="s">
        <v>22</v>
      </c>
      <c r="C34" s="4"/>
    </row>
    <row r="35" spans="1:3" s="9" customFormat="1" ht="17.45" customHeight="1">
      <c r="A35" s="4"/>
      <c r="B35" s="51" t="s">
        <v>23</v>
      </c>
      <c r="C35" s="4"/>
    </row>
    <row r="36" spans="1:3" s="9" customFormat="1" ht="17.45" customHeight="1">
      <c r="A36" s="4"/>
      <c r="B36" s="51" t="s">
        <v>24</v>
      </c>
      <c r="C36" s="4"/>
    </row>
    <row r="37" spans="1:3" s="9" customFormat="1" ht="17.45" customHeight="1">
      <c r="A37" s="4"/>
      <c r="B37" s="51" t="s">
        <v>25</v>
      </c>
      <c r="C37" s="4"/>
    </row>
    <row r="38" spans="1:3" s="9" customFormat="1" ht="17.45" customHeight="1">
      <c r="A38" s="4"/>
      <c r="B38" s="51" t="s">
        <v>26</v>
      </c>
      <c r="C38" s="4"/>
    </row>
    <row r="39" spans="1:3" s="9" customFormat="1" ht="17.45" customHeight="1">
      <c r="A39" s="4"/>
      <c r="B39" s="51" t="s">
        <v>27</v>
      </c>
      <c r="C39" s="4"/>
    </row>
    <row r="40" spans="1:3" s="9" customFormat="1" ht="17.45" customHeight="1">
      <c r="A40" s="4"/>
      <c r="B40" s="51" t="s">
        <v>28</v>
      </c>
      <c r="C40" s="4"/>
    </row>
    <row r="41" spans="1:3" s="9" customFormat="1" ht="17.45" customHeight="1">
      <c r="A41" s="4"/>
      <c r="B41" s="51" t="s">
        <v>29</v>
      </c>
      <c r="C41" s="4"/>
    </row>
    <row r="42" spans="1:3" s="9" customFormat="1" ht="5.45" customHeight="1">
      <c r="A42" s="4"/>
      <c r="B42" s="14"/>
      <c r="C42" s="4"/>
    </row>
    <row r="43" spans="1:3" s="9" customFormat="1" ht="8.1" customHeight="1">
      <c r="A43" s="4"/>
      <c r="B43" s="13"/>
      <c r="C43" s="4"/>
    </row>
    <row r="44" spans="1:3" s="9" customFormat="1" ht="5.25" customHeight="1">
      <c r="A44" s="4"/>
      <c r="B44" s="13"/>
      <c r="C44" s="4"/>
    </row>
    <row r="45" spans="1:3" s="5" customFormat="1" ht="7.5" customHeight="1">
      <c r="A45" s="4"/>
      <c r="B45" s="4"/>
      <c r="C45" s="4"/>
    </row>
  </sheetData>
  <sheetProtection algorithmName="SHA-512" hashValue="lZ1Q8MtxOH9KbFX8lCpTX4lDfvEH734QO0zglFSD/nmBU7UOqq7XI+wqNAvMmHzknrZZ6Q5G9pjAsB0biC1FRg==" saltValue="mDbQktkwUcLl7g7zgA4EMQ==" spinCount="100000" sheet="1" objects="1" scenarios="1"/>
  <mergeCells count="1">
    <mergeCell ref="B2:B4"/>
  </mergeCells>
  <printOptions horizontalCentered="1"/>
  <pageMargins left="0.74803149606299213" right="0.74803149606299213" top="0.70866141732283472" bottom="0.55118110236220474" header="0.35433070866141736" footer="0.23622047244094491"/>
  <pageSetup paperSize="9" scale="71" fitToHeight="0" orientation="portrait" r:id="rId1"/>
  <headerFooter alignWithMargins="0">
    <oddFooter>&amp;LDate: May 2024 Revision: B
Doc No: PUR_CK_CSR Questionnaire
Page &amp;P of &amp;N&amp;C&amp;F; &amp;A
&amp;RDocument Owner / Department:
Guido Domke/Dir. Commodity Management
Approved by:
Tobias Volkert / CPO</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91D4B-87CE-49F9-B1C1-7F0BFBB36DDC}">
  <sheetPr codeName="Sheet2">
    <tabColor rgb="FF92D050"/>
    <pageSetUpPr fitToPage="1"/>
  </sheetPr>
  <dimension ref="A1:M38"/>
  <sheetViews>
    <sheetView showGridLines="0" topLeftCell="A20" zoomScale="130" zoomScaleNormal="130" workbookViewId="0">
      <selection activeCell="F24" sqref="F24:G24"/>
    </sheetView>
  </sheetViews>
  <sheetFormatPr defaultColWidth="8.875" defaultRowHeight="12.75"/>
  <cols>
    <col min="1" max="1" width="1.125" style="16" customWidth="1"/>
    <col min="2" max="2" width="13.625" style="16" customWidth="1"/>
    <col min="3" max="3" width="7.625" style="16" customWidth="1"/>
    <col min="4" max="6" width="13.625" style="16" customWidth="1"/>
    <col min="7" max="7" width="2.625" style="16" customWidth="1"/>
    <col min="8" max="8" width="15.375" style="16" customWidth="1"/>
    <col min="9" max="11" width="13.625" style="16" customWidth="1"/>
    <col min="12" max="12" width="1.375" style="16" customWidth="1"/>
    <col min="13" max="13" width="8.375" style="16" hidden="1" customWidth="1"/>
    <col min="14" max="16" width="0" style="16" hidden="1" customWidth="1"/>
    <col min="17" max="16384" width="8.875" style="16"/>
  </cols>
  <sheetData>
    <row r="1" spans="1:12">
      <c r="A1" s="64" t="s">
        <v>30</v>
      </c>
    </row>
    <row r="2" spans="1:12" ht="36.6" customHeight="1" thickBot="1">
      <c r="A2" s="129" t="s">
        <v>31</v>
      </c>
      <c r="B2" s="129"/>
      <c r="C2" s="129"/>
      <c r="D2" s="129"/>
      <c r="E2" s="129"/>
      <c r="F2" s="129"/>
      <c r="G2" s="129"/>
      <c r="H2" s="129"/>
      <c r="I2" s="129"/>
    </row>
    <row r="3" spans="1:12" ht="9" customHeight="1" thickTop="1" thickBot="1">
      <c r="A3" s="65"/>
      <c r="B3" s="65"/>
      <c r="C3" s="65"/>
      <c r="D3" s="65"/>
      <c r="E3" s="65"/>
      <c r="F3" s="65"/>
      <c r="G3" s="65"/>
      <c r="H3" s="65"/>
      <c r="I3" s="65"/>
      <c r="J3" s="65"/>
      <c r="K3" s="65"/>
      <c r="L3" s="65"/>
    </row>
    <row r="4" spans="1:12" ht="12.75" customHeight="1">
      <c r="A4" s="66"/>
      <c r="B4" s="67"/>
      <c r="C4" s="67"/>
      <c r="D4" s="67"/>
      <c r="E4" s="67"/>
      <c r="F4" s="67"/>
      <c r="G4" s="67"/>
      <c r="H4" s="67"/>
      <c r="I4" s="67"/>
      <c r="J4" s="67"/>
      <c r="K4" s="67"/>
      <c r="L4" s="68"/>
    </row>
    <row r="5" spans="1:12">
      <c r="A5" s="69"/>
      <c r="B5" s="121" t="s">
        <v>32</v>
      </c>
      <c r="C5" s="121"/>
      <c r="D5" s="122"/>
      <c r="E5" s="123"/>
      <c r="F5" s="124"/>
      <c r="G5" s="70"/>
      <c r="H5" s="121" t="s">
        <v>33</v>
      </c>
      <c r="I5" s="121"/>
      <c r="J5" s="122"/>
      <c r="K5" s="124"/>
      <c r="L5" s="71"/>
    </row>
    <row r="6" spans="1:12" ht="8.1" customHeight="1">
      <c r="A6" s="69"/>
      <c r="B6" s="72"/>
      <c r="C6" s="72"/>
      <c r="D6" s="73"/>
      <c r="E6" s="73"/>
      <c r="F6" s="73"/>
      <c r="G6" s="74"/>
      <c r="H6" s="72"/>
      <c r="I6" s="72"/>
      <c r="J6" s="73"/>
      <c r="K6" s="73"/>
      <c r="L6" s="71"/>
    </row>
    <row r="7" spans="1:12">
      <c r="A7" s="69"/>
      <c r="B7" s="121" t="s">
        <v>34</v>
      </c>
      <c r="C7" s="121"/>
      <c r="D7" s="122"/>
      <c r="E7" s="123"/>
      <c r="F7" s="124"/>
      <c r="G7" s="70"/>
      <c r="H7" s="121" t="s">
        <v>35</v>
      </c>
      <c r="I7" s="121"/>
      <c r="J7" s="122"/>
      <c r="K7" s="124"/>
      <c r="L7" s="71"/>
    </row>
    <row r="8" spans="1:12" ht="8.1" customHeight="1">
      <c r="A8" s="69"/>
      <c r="B8" s="72"/>
      <c r="C8" s="72"/>
      <c r="D8" s="73"/>
      <c r="E8" s="73"/>
      <c r="F8" s="73"/>
      <c r="G8" s="74"/>
      <c r="H8" s="72"/>
      <c r="I8" s="72"/>
      <c r="J8" s="75"/>
      <c r="K8" s="75"/>
      <c r="L8" s="71"/>
    </row>
    <row r="9" spans="1:12">
      <c r="A9" s="69"/>
      <c r="B9" s="121" t="s">
        <v>36</v>
      </c>
      <c r="C9" s="121"/>
      <c r="D9" s="122"/>
      <c r="E9" s="123"/>
      <c r="F9" s="124"/>
      <c r="G9" s="70"/>
      <c r="H9" s="121" t="s">
        <v>37</v>
      </c>
      <c r="I9" s="125"/>
      <c r="J9" s="122"/>
      <c r="K9" s="124"/>
      <c r="L9" s="71"/>
    </row>
    <row r="10" spans="1:12" ht="8.1" customHeight="1">
      <c r="A10" s="69"/>
      <c r="B10" s="72"/>
      <c r="C10" s="72"/>
      <c r="D10" s="73"/>
      <c r="E10" s="73"/>
      <c r="F10" s="73"/>
      <c r="G10" s="74"/>
      <c r="H10" s="72"/>
      <c r="I10" s="72"/>
      <c r="J10" s="74"/>
      <c r="K10" s="74"/>
      <c r="L10" s="71"/>
    </row>
    <row r="11" spans="1:12">
      <c r="A11" s="69"/>
      <c r="B11" s="76"/>
      <c r="C11" s="76"/>
      <c r="D11" s="122"/>
      <c r="E11" s="123"/>
      <c r="F11" s="124"/>
      <c r="G11" s="70"/>
      <c r="H11" s="76" t="s">
        <v>38</v>
      </c>
      <c r="I11" s="76"/>
      <c r="J11" s="122"/>
      <c r="K11" s="124"/>
      <c r="L11" s="71"/>
    </row>
    <row r="12" spans="1:12" ht="8.1" customHeight="1">
      <c r="A12" s="69"/>
      <c r="B12" s="76"/>
      <c r="C12" s="76"/>
      <c r="D12" s="75"/>
      <c r="E12" s="75"/>
      <c r="F12" s="75"/>
      <c r="G12" s="74"/>
      <c r="H12" s="76"/>
      <c r="I12" s="76"/>
      <c r="J12" s="74"/>
      <c r="K12" s="74"/>
      <c r="L12" s="71"/>
    </row>
    <row r="13" spans="1:12">
      <c r="A13" s="69"/>
      <c r="B13" s="76"/>
      <c r="C13" s="76"/>
      <c r="D13" s="122"/>
      <c r="E13" s="123"/>
      <c r="F13" s="124"/>
      <c r="G13" s="70"/>
      <c r="H13" s="76" t="s">
        <v>39</v>
      </c>
      <c r="I13" s="76"/>
      <c r="J13" s="122"/>
      <c r="K13" s="124"/>
      <c r="L13" s="71"/>
    </row>
    <row r="14" spans="1:12" ht="8.1" customHeight="1">
      <c r="A14" s="69"/>
      <c r="B14" s="76"/>
      <c r="C14" s="76"/>
      <c r="D14" s="77"/>
      <c r="E14" s="77"/>
      <c r="F14" s="77"/>
      <c r="G14" s="70"/>
      <c r="H14" s="76"/>
      <c r="I14" s="76"/>
      <c r="J14" s="74"/>
      <c r="K14" s="74"/>
      <c r="L14" s="71"/>
    </row>
    <row r="15" spans="1:12">
      <c r="A15" s="69"/>
      <c r="B15" s="76" t="s">
        <v>40</v>
      </c>
      <c r="C15" s="76"/>
      <c r="D15" s="122"/>
      <c r="E15" s="123"/>
      <c r="F15" s="124"/>
      <c r="G15" s="74"/>
      <c r="H15" s="76"/>
      <c r="I15" s="76"/>
      <c r="J15" s="78"/>
      <c r="K15" s="76"/>
      <c r="L15" s="71"/>
    </row>
    <row r="16" spans="1:12" ht="8.1" customHeight="1">
      <c r="A16" s="69"/>
      <c r="B16" s="76"/>
      <c r="C16" s="76"/>
      <c r="D16" s="78"/>
      <c r="E16" s="78"/>
      <c r="F16" s="78"/>
      <c r="G16" s="78"/>
      <c r="H16" s="76"/>
      <c r="I16" s="76"/>
      <c r="J16" s="78"/>
      <c r="K16" s="78"/>
      <c r="L16" s="71"/>
    </row>
    <row r="17" spans="1:12">
      <c r="A17" s="69"/>
      <c r="B17" s="121" t="s">
        <v>41</v>
      </c>
      <c r="C17" s="121"/>
      <c r="D17" s="126"/>
      <c r="E17" s="127"/>
      <c r="F17" s="128"/>
      <c r="G17" s="74"/>
      <c r="H17" s="76"/>
      <c r="I17" s="76"/>
      <c r="J17" s="76"/>
      <c r="K17" s="76"/>
      <c r="L17" s="71"/>
    </row>
    <row r="18" spans="1:12" ht="13.5" thickBot="1">
      <c r="A18" s="79"/>
      <c r="B18" s="80"/>
      <c r="C18" s="80"/>
      <c r="D18" s="80"/>
      <c r="E18" s="80"/>
      <c r="F18" s="80"/>
      <c r="G18" s="80"/>
      <c r="H18" s="80"/>
      <c r="I18" s="80"/>
      <c r="J18" s="80"/>
      <c r="K18" s="80"/>
      <c r="L18" s="81"/>
    </row>
    <row r="19" spans="1:12" ht="5.45" customHeight="1">
      <c r="A19" s="82"/>
      <c r="B19" s="83"/>
      <c r="C19" s="83"/>
      <c r="D19" s="83"/>
      <c r="E19" s="83"/>
      <c r="F19" s="83"/>
      <c r="G19" s="83"/>
      <c r="H19" s="83"/>
      <c r="I19" s="83"/>
      <c r="J19" s="83"/>
      <c r="K19" s="83"/>
      <c r="L19" s="84"/>
    </row>
    <row r="20" spans="1:12" ht="16.7" customHeight="1">
      <c r="A20" s="85"/>
      <c r="B20" s="56" t="s">
        <v>42</v>
      </c>
      <c r="C20" s="57"/>
      <c r="D20" s="57"/>
      <c r="E20" s="57"/>
      <c r="F20" s="57"/>
      <c r="G20" s="57"/>
      <c r="H20" s="57"/>
      <c r="I20" s="57"/>
      <c r="J20" s="57"/>
      <c r="K20" s="58"/>
      <c r="L20" s="86"/>
    </row>
    <row r="21" spans="1:12" ht="16.7" customHeight="1">
      <c r="A21" s="85"/>
      <c r="B21" s="106"/>
      <c r="C21" s="60"/>
      <c r="D21" s="60"/>
      <c r="E21" s="60"/>
      <c r="F21" s="60"/>
      <c r="G21" s="60"/>
      <c r="H21" s="60"/>
      <c r="I21" s="60"/>
      <c r="J21" s="60"/>
      <c r="K21" s="61"/>
      <c r="L21" s="86"/>
    </row>
    <row r="22" spans="1:12" ht="10.7" customHeight="1">
      <c r="A22" s="85"/>
      <c r="B22" s="59"/>
      <c r="C22" s="60"/>
      <c r="D22" s="60"/>
      <c r="E22" s="105" t="s">
        <v>43</v>
      </c>
      <c r="F22" s="120" t="s">
        <v>44</v>
      </c>
      <c r="G22" s="120"/>
      <c r="H22" s="60"/>
      <c r="I22" s="60"/>
      <c r="J22" s="60"/>
      <c r="K22" s="61"/>
      <c r="L22" s="86"/>
    </row>
    <row r="23" spans="1:12" s="21" customFormat="1" ht="15.6" customHeight="1">
      <c r="A23" s="87"/>
      <c r="B23" s="141" t="str">
        <f>ScoreSummary!A14</f>
        <v>Overall Evaluation Score</v>
      </c>
      <c r="C23" s="130"/>
      <c r="D23" s="142"/>
      <c r="E23" s="104">
        <f>ScoreSummary!G14</f>
        <v>0</v>
      </c>
      <c r="F23" s="151">
        <f>ScoreSummary!H14*100</f>
        <v>0</v>
      </c>
      <c r="G23" s="152"/>
      <c r="H23" s="62"/>
      <c r="I23" s="147"/>
      <c r="J23" s="147"/>
      <c r="K23" s="148"/>
      <c r="L23" s="88"/>
    </row>
    <row r="24" spans="1:12" s="21" customFormat="1" ht="15.6" customHeight="1">
      <c r="A24" s="87"/>
      <c r="B24" s="141" t="s">
        <v>45</v>
      </c>
      <c r="C24" s="130"/>
      <c r="D24" s="142"/>
      <c r="E24" s="104">
        <f>ScoreSummary!F14</f>
        <v>72</v>
      </c>
      <c r="F24" s="153">
        <v>100</v>
      </c>
      <c r="G24" s="154"/>
      <c r="H24" s="62"/>
      <c r="I24" s="149"/>
      <c r="J24" s="149"/>
      <c r="K24" s="150"/>
      <c r="L24" s="88"/>
    </row>
    <row r="25" spans="1:12" ht="15.6" customHeight="1">
      <c r="A25" s="85"/>
      <c r="B25" s="141" t="str">
        <f>ScoreSummary!A15</f>
        <v>All Section Meet Minimum Score 60%？</v>
      </c>
      <c r="C25" s="130"/>
      <c r="D25" s="142"/>
      <c r="E25" s="139" t="str">
        <f>ScoreSummary!D15</f>
        <v>N/A</v>
      </c>
      <c r="F25" s="139"/>
      <c r="G25" s="139"/>
      <c r="H25" s="60"/>
      <c r="I25" s="143"/>
      <c r="J25" s="143"/>
      <c r="K25" s="144"/>
      <c r="L25" s="86"/>
    </row>
    <row r="26" spans="1:12" ht="15.6" customHeight="1">
      <c r="A26" s="85"/>
      <c r="B26" s="141" t="str">
        <f>ScoreSummary!A16</f>
        <v>Overall Conformance</v>
      </c>
      <c r="C26" s="130"/>
      <c r="D26" s="142"/>
      <c r="E26" s="140" t="str">
        <f>ScoreSummary!D16</f>
        <v>N/A</v>
      </c>
      <c r="F26" s="140"/>
      <c r="G26" s="140"/>
      <c r="H26" s="63"/>
      <c r="I26" s="145"/>
      <c r="J26" s="145"/>
      <c r="K26" s="146"/>
      <c r="L26" s="86"/>
    </row>
    <row r="27" spans="1:12" ht="14.1" customHeight="1">
      <c r="A27" s="85"/>
      <c r="B27" s="132"/>
      <c r="C27" s="133"/>
      <c r="D27" s="133"/>
      <c r="E27" s="133"/>
      <c r="F27" s="133"/>
      <c r="G27" s="133"/>
      <c r="H27" s="133"/>
      <c r="I27" s="133"/>
      <c r="J27" s="133"/>
      <c r="K27" s="134"/>
      <c r="L27" s="86"/>
    </row>
    <row r="28" spans="1:12" ht="5.45" customHeight="1" thickBot="1">
      <c r="A28" s="89"/>
      <c r="B28" s="90"/>
      <c r="C28" s="90"/>
      <c r="D28" s="90"/>
      <c r="E28" s="90"/>
      <c r="F28" s="90"/>
      <c r="G28" s="90"/>
      <c r="H28" s="90"/>
      <c r="I28" s="90"/>
      <c r="J28" s="90"/>
      <c r="K28" s="90"/>
      <c r="L28" s="91"/>
    </row>
    <row r="29" spans="1:12" ht="5.25" customHeight="1" thickBot="1"/>
    <row r="30" spans="1:12" ht="5.45" customHeight="1">
      <c r="A30" s="92"/>
      <c r="B30" s="93"/>
      <c r="C30" s="93"/>
      <c r="D30" s="93"/>
      <c r="E30" s="93"/>
      <c r="F30" s="93"/>
      <c r="G30" s="93"/>
      <c r="H30" s="93"/>
      <c r="I30" s="93"/>
      <c r="J30" s="93"/>
      <c r="K30" s="93"/>
      <c r="L30" s="94"/>
    </row>
    <row r="31" spans="1:12">
      <c r="A31" s="95"/>
      <c r="B31" s="96" t="s">
        <v>46</v>
      </c>
      <c r="C31" s="57"/>
      <c r="D31" s="57"/>
      <c r="E31" s="57"/>
      <c r="F31" s="57"/>
      <c r="G31" s="57"/>
      <c r="H31" s="57"/>
      <c r="I31" s="57"/>
      <c r="J31" s="57"/>
      <c r="K31" s="57"/>
      <c r="L31" s="97"/>
    </row>
    <row r="32" spans="1:12" ht="12.6" customHeight="1">
      <c r="A32" s="95"/>
      <c r="B32" s="60"/>
      <c r="C32" s="60"/>
      <c r="D32" s="60"/>
      <c r="E32" s="60"/>
      <c r="F32" s="60"/>
      <c r="G32" s="60"/>
      <c r="H32" s="60"/>
      <c r="I32" s="60"/>
      <c r="J32" s="60"/>
      <c r="K32" s="60"/>
      <c r="L32" s="97"/>
    </row>
    <row r="33" spans="1:12" s="21" customFormat="1" ht="19.350000000000001" customHeight="1">
      <c r="A33" s="98"/>
      <c r="B33" s="130" t="s">
        <v>47</v>
      </c>
      <c r="C33" s="130"/>
      <c r="D33" s="131"/>
      <c r="E33" s="131"/>
      <c r="F33" s="131"/>
      <c r="G33" s="99"/>
      <c r="H33" s="62" t="s">
        <v>48</v>
      </c>
      <c r="I33" s="131"/>
      <c r="J33" s="131"/>
      <c r="K33" s="131"/>
      <c r="L33" s="100"/>
    </row>
    <row r="34" spans="1:12" s="21" customFormat="1" ht="19.350000000000001" customHeight="1">
      <c r="A34" s="98"/>
      <c r="B34" s="130" t="s">
        <v>49</v>
      </c>
      <c r="C34" s="130"/>
      <c r="D34" s="131"/>
      <c r="E34" s="131"/>
      <c r="F34" s="131"/>
      <c r="G34" s="99"/>
      <c r="H34" s="62" t="s">
        <v>50</v>
      </c>
      <c r="I34" s="131"/>
      <c r="J34" s="131"/>
      <c r="K34" s="131"/>
      <c r="L34" s="100"/>
    </row>
    <row r="35" spans="1:12" ht="17.850000000000001" customHeight="1">
      <c r="A35" s="95"/>
      <c r="B35" s="130"/>
      <c r="C35" s="130"/>
      <c r="D35" s="135"/>
      <c r="E35" s="135"/>
      <c r="F35" s="135"/>
      <c r="G35" s="60"/>
      <c r="H35" s="60"/>
      <c r="I35" s="137"/>
      <c r="J35" s="137"/>
      <c r="K35" s="137"/>
      <c r="L35" s="97"/>
    </row>
    <row r="36" spans="1:12" ht="30" customHeight="1">
      <c r="A36" s="95"/>
      <c r="B36" s="130" t="s">
        <v>51</v>
      </c>
      <c r="C36" s="130"/>
      <c r="D36" s="136"/>
      <c r="E36" s="136"/>
      <c r="F36" s="136"/>
      <c r="G36" s="60"/>
      <c r="H36" s="63" t="s">
        <v>52</v>
      </c>
      <c r="I36" s="138"/>
      <c r="J36" s="138"/>
      <c r="K36" s="138"/>
      <c r="L36" s="97"/>
    </row>
    <row r="37" spans="1:12" ht="12" customHeight="1">
      <c r="A37" s="95"/>
      <c r="B37" s="132"/>
      <c r="C37" s="133"/>
      <c r="D37" s="133"/>
      <c r="E37" s="133"/>
      <c r="F37" s="133"/>
      <c r="G37" s="133"/>
      <c r="H37" s="133"/>
      <c r="I37" s="133"/>
      <c r="J37" s="133"/>
      <c r="K37" s="134"/>
      <c r="L37" s="97"/>
    </row>
    <row r="38" spans="1:12" ht="6" customHeight="1" thickBot="1">
      <c r="A38" s="101"/>
      <c r="B38" s="102"/>
      <c r="C38" s="102"/>
      <c r="D38" s="102"/>
      <c r="E38" s="102"/>
      <c r="F38" s="102"/>
      <c r="G38" s="102"/>
      <c r="H38" s="102"/>
      <c r="I38" s="102"/>
      <c r="J38" s="102"/>
      <c r="K38" s="102"/>
      <c r="L38" s="103"/>
    </row>
  </sheetData>
  <sheetProtection selectLockedCells="1"/>
  <mergeCells count="47">
    <mergeCell ref="B27:K27"/>
    <mergeCell ref="E25:G25"/>
    <mergeCell ref="E26:G26"/>
    <mergeCell ref="B23:D23"/>
    <mergeCell ref="B24:D24"/>
    <mergeCell ref="B25:D25"/>
    <mergeCell ref="B26:D26"/>
    <mergeCell ref="I25:K25"/>
    <mergeCell ref="I26:K26"/>
    <mergeCell ref="I23:K23"/>
    <mergeCell ref="I24:K24"/>
    <mergeCell ref="F23:G23"/>
    <mergeCell ref="F24:G24"/>
    <mergeCell ref="B36:C36"/>
    <mergeCell ref="D33:F33"/>
    <mergeCell ref="B37:K37"/>
    <mergeCell ref="D34:F34"/>
    <mergeCell ref="D35:F35"/>
    <mergeCell ref="D36:F36"/>
    <mergeCell ref="I33:K33"/>
    <mergeCell ref="I34:K34"/>
    <mergeCell ref="I35:K35"/>
    <mergeCell ref="B33:C33"/>
    <mergeCell ref="B34:C34"/>
    <mergeCell ref="B35:C35"/>
    <mergeCell ref="I36:K36"/>
    <mergeCell ref="A2:I2"/>
    <mergeCell ref="B5:C5"/>
    <mergeCell ref="D5:F5"/>
    <mergeCell ref="H5:I5"/>
    <mergeCell ref="J5:K5"/>
    <mergeCell ref="F22:G22"/>
    <mergeCell ref="B7:C7"/>
    <mergeCell ref="D7:F7"/>
    <mergeCell ref="H7:I7"/>
    <mergeCell ref="J7:K7"/>
    <mergeCell ref="B9:C9"/>
    <mergeCell ref="D9:F9"/>
    <mergeCell ref="H9:I9"/>
    <mergeCell ref="J9:K9"/>
    <mergeCell ref="D11:F11"/>
    <mergeCell ref="J11:K11"/>
    <mergeCell ref="D13:F13"/>
    <mergeCell ref="J13:K13"/>
    <mergeCell ref="D15:F15"/>
    <mergeCell ref="B17:C17"/>
    <mergeCell ref="D17:F17"/>
  </mergeCells>
  <conditionalFormatting sqref="B27:K27">
    <cfRule type="containsText" dxfId="20" priority="4" stopIfTrue="1" operator="containsText" text="Critical Question Failure">
      <formula>NOT(ISERROR(SEARCH("Critical Question Failure",B27)))</formula>
    </cfRule>
  </conditionalFormatting>
  <conditionalFormatting sqref="B37:K37">
    <cfRule type="containsText" dxfId="19" priority="5" stopIfTrue="1" operator="containsText" text="Critical Question Failure">
      <formula>NOT(ISERROR(SEARCH("Critical Question Failure",B37)))</formula>
    </cfRule>
  </conditionalFormatting>
  <conditionalFormatting sqref="E26:G26">
    <cfRule type="cellIs" dxfId="18" priority="1" operator="equal">
      <formula>"FAIL"</formula>
    </cfRule>
    <cfRule type="cellIs" dxfId="17" priority="2" operator="equal">
      <formula>"CONDITIONAL PASS"</formula>
    </cfRule>
    <cfRule type="cellIs" dxfId="16" priority="3" operator="equal">
      <formula>"PASS"</formula>
    </cfRule>
  </conditionalFormatting>
  <printOptions horizontalCentered="1"/>
  <pageMargins left="0.74803149606299213" right="0.74803149606299213" top="0.70866141732283472" bottom="0.55118110236220474" header="0.35433070866141736" footer="0.23622047244094491"/>
  <pageSetup paperSize="9" scale="69" fitToHeight="0" orientation="portrait" r:id="rId1"/>
  <headerFooter alignWithMargins="0">
    <oddFooter>&amp;LDate: May 2024 Revision: B
Doc No: PUR_CK_CSR Questionnaire
Page &amp;P of &amp;N&amp;C&amp;F; &amp;A
&amp;RDocument Owner / Department:
Guido Domke/Dir. Commodity Management
Approved by:
Tobias Volkert / CPO</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C3353-3D92-4C31-AC45-480ED055F32B}">
  <sheetPr codeName="Sheet3">
    <tabColor rgb="FFFF0000"/>
    <pageSetUpPr fitToPage="1"/>
  </sheetPr>
  <dimension ref="A1:J29"/>
  <sheetViews>
    <sheetView showGridLines="0" topLeftCell="A5" zoomScale="130" zoomScaleNormal="130" workbookViewId="0">
      <selection activeCell="D13" sqref="D13"/>
    </sheetView>
  </sheetViews>
  <sheetFormatPr defaultColWidth="8.875" defaultRowHeight="12.75"/>
  <cols>
    <col min="1" max="1" width="9.125" style="16" customWidth="1"/>
    <col min="2" max="2" width="8.625" style="16" customWidth="1"/>
    <col min="3" max="3" width="28.625" style="16" customWidth="1"/>
    <col min="4" max="8" width="9.125" style="16" customWidth="1"/>
    <col min="9" max="9" width="11.375" style="16" customWidth="1"/>
    <col min="10" max="10" width="18.625" style="16" customWidth="1"/>
    <col min="11" max="16384" width="8.875" style="16"/>
  </cols>
  <sheetData>
    <row r="1" spans="1:10" ht="20.25">
      <c r="A1" s="155" t="s">
        <v>53</v>
      </c>
      <c r="B1" s="156"/>
      <c r="C1" s="156"/>
      <c r="D1" s="17"/>
      <c r="E1" s="17"/>
      <c r="F1" s="17"/>
      <c r="G1" s="17"/>
      <c r="H1" s="17"/>
      <c r="I1" s="17"/>
      <c r="J1" s="17"/>
    </row>
    <row r="2" spans="1:10" ht="33.6" customHeight="1" thickBot="1">
      <c r="A2" s="157" t="s">
        <v>31</v>
      </c>
      <c r="B2" s="157"/>
      <c r="C2" s="157"/>
      <c r="D2" s="157"/>
      <c r="E2" s="157"/>
      <c r="F2" s="157"/>
      <c r="G2" s="157"/>
      <c r="H2" s="157"/>
      <c r="I2" s="157"/>
      <c r="J2" s="17"/>
    </row>
    <row r="3" spans="1:10" ht="12.75" customHeight="1" thickTop="1" thickBot="1">
      <c r="A3" s="158"/>
      <c r="B3" s="194"/>
      <c r="C3" s="194"/>
      <c r="D3" s="194"/>
      <c r="E3" s="194"/>
      <c r="F3" s="18"/>
      <c r="G3" s="18"/>
      <c r="H3" s="18"/>
      <c r="I3" s="18"/>
      <c r="J3" s="18"/>
    </row>
    <row r="4" spans="1:10" ht="21" thickBot="1">
      <c r="A4" s="159" t="s">
        <v>54</v>
      </c>
      <c r="B4" s="160"/>
      <c r="C4" s="160"/>
      <c r="D4" s="160"/>
      <c r="E4" s="160"/>
      <c r="F4" s="160"/>
      <c r="G4" s="160"/>
      <c r="H4" s="160"/>
      <c r="I4" s="160"/>
      <c r="J4" s="161"/>
    </row>
    <row r="5" spans="1:10">
      <c r="A5" s="19"/>
      <c r="B5" s="20" t="s">
        <v>55</v>
      </c>
      <c r="C5" s="21"/>
      <c r="D5" s="162" t="s">
        <v>56</v>
      </c>
      <c r="E5" s="163"/>
      <c r="F5" s="164" t="s">
        <v>57</v>
      </c>
      <c r="G5" s="165"/>
      <c r="H5" s="22" t="s">
        <v>58</v>
      </c>
      <c r="I5" s="164" t="s">
        <v>59</v>
      </c>
      <c r="J5" s="166"/>
    </row>
    <row r="6" spans="1:10" ht="22.5">
      <c r="A6" s="23"/>
      <c r="B6" s="21"/>
      <c r="C6" s="21"/>
      <c r="D6" s="24" t="s">
        <v>60</v>
      </c>
      <c r="E6" s="25" t="s">
        <v>61</v>
      </c>
      <c r="F6" s="24" t="s">
        <v>60</v>
      </c>
      <c r="G6" s="24" t="s">
        <v>62</v>
      </c>
      <c r="H6" s="26" t="s">
        <v>63</v>
      </c>
      <c r="I6" s="27"/>
      <c r="J6" s="28"/>
    </row>
    <row r="7" spans="1:10" ht="25.35" customHeight="1">
      <c r="A7" s="29">
        <v>1</v>
      </c>
      <c r="B7" s="167" t="str">
        <f>Questionnaire!A2</f>
        <v>1.0 Company Management</v>
      </c>
      <c r="C7" s="167"/>
      <c r="D7" s="30">
        <f>IF(Questionnaire!E9="NO",11,13)</f>
        <v>13</v>
      </c>
      <c r="E7" s="30">
        <f>IF(Questionnaire!$E$9="NO",(D7-COUNTIF(Questionnaire!E5:E9,"")-COUNTIF(Questionnaire!E12:E17,"")),(D7-COUNTIF(Questionnaire!$E$5:$E$17,"")))</f>
        <v>0</v>
      </c>
      <c r="F7" s="30">
        <f t="shared" ref="F7" si="0">D7*2</f>
        <v>26</v>
      </c>
      <c r="G7" s="30">
        <f>IF(Questionnaire!$E$9="NO",2*(COUNTIF(Questionnaire!E5:E9,"YES")+COUNTIF(Questionnaire!E12:E17,"YES")),2*COUNTIF(Questionnaire!$E$5:$E$17,"YES"))</f>
        <v>0</v>
      </c>
      <c r="H7" s="31">
        <f t="shared" ref="H7:H12" si="1">IF(F7=0,0,(G7/F7))</f>
        <v>0</v>
      </c>
      <c r="I7" s="27"/>
      <c r="J7" s="28"/>
    </row>
    <row r="8" spans="1:10" ht="25.35" customHeight="1">
      <c r="A8" s="29">
        <v>2</v>
      </c>
      <c r="B8" s="167" t="str">
        <f>Questionnaire!A18</f>
        <v xml:space="preserve">2.0 Human Rights and Working Conditions </v>
      </c>
      <c r="C8" s="167"/>
      <c r="D8" s="30">
        <f>3</f>
        <v>3</v>
      </c>
      <c r="E8" s="30">
        <f>3-COUNTIF(Questionnaire!$E$21:$E$23,"")</f>
        <v>0</v>
      </c>
      <c r="F8" s="30">
        <f t="shared" ref="F8:F13" si="2">D8*2</f>
        <v>6</v>
      </c>
      <c r="G8" s="30">
        <f>SUM(2*COUNTIF(Questionnaire!$E$21:$E$23,"YES"))</f>
        <v>0</v>
      </c>
      <c r="H8" s="31">
        <f t="shared" si="1"/>
        <v>0</v>
      </c>
      <c r="I8" s="27"/>
      <c r="J8" s="28"/>
    </row>
    <row r="9" spans="1:10" ht="25.35" customHeight="1">
      <c r="A9" s="29">
        <v>3</v>
      </c>
      <c r="B9" s="167" t="str">
        <f>Questionnaire!A24</f>
        <v xml:space="preserve">3.0 Health and Safety </v>
      </c>
      <c r="C9" s="167"/>
      <c r="D9" s="30">
        <f>3</f>
        <v>3</v>
      </c>
      <c r="E9" s="30">
        <f>3-COUNTIF(Questionnaire!$E$27:$E$29,"")</f>
        <v>0</v>
      </c>
      <c r="F9" s="30">
        <f t="shared" si="2"/>
        <v>6</v>
      </c>
      <c r="G9" s="30">
        <f>SUM(2*COUNTIF(Questionnaire!$E$27:$E$29,"YES"))</f>
        <v>0</v>
      </c>
      <c r="H9" s="31">
        <f t="shared" si="1"/>
        <v>0</v>
      </c>
      <c r="I9" s="27"/>
      <c r="J9" s="28"/>
    </row>
    <row r="10" spans="1:10" ht="25.35" customHeight="1">
      <c r="A10" s="32" t="s">
        <v>64</v>
      </c>
      <c r="B10" s="167" t="str">
        <f>Questionnaire!A30</f>
        <v xml:space="preserve">4.0 Business Ethics </v>
      </c>
      <c r="C10" s="167"/>
      <c r="D10" s="30">
        <f>2</f>
        <v>2</v>
      </c>
      <c r="E10" s="30">
        <f>2-COUNTIF(Questionnaire!$E$33:$E$34,"")</f>
        <v>0</v>
      </c>
      <c r="F10" s="30">
        <f t="shared" si="2"/>
        <v>4</v>
      </c>
      <c r="G10" s="30">
        <f>SUM(2*COUNTIF(Questionnaire!$E$33:$E$34,"YES"))</f>
        <v>0</v>
      </c>
      <c r="H10" s="31">
        <f t="shared" si="1"/>
        <v>0</v>
      </c>
      <c r="I10" s="27"/>
      <c r="J10" s="28"/>
    </row>
    <row r="11" spans="1:10" ht="25.35" customHeight="1">
      <c r="A11" s="32" t="s">
        <v>65</v>
      </c>
      <c r="B11" s="167" t="str">
        <f>Questionnaire!A35</f>
        <v>5.0 Environment</v>
      </c>
      <c r="C11" s="167"/>
      <c r="D11" s="30">
        <f>8</f>
        <v>8</v>
      </c>
      <c r="E11" s="30">
        <f>8-COUNTIF(Questionnaire!$E$38:$E$45,"")</f>
        <v>0</v>
      </c>
      <c r="F11" s="30">
        <f t="shared" si="2"/>
        <v>16</v>
      </c>
      <c r="G11" s="30">
        <f>SUM(2*COUNTIF(Questionnaire!$E$38:$E$45,"YES"))</f>
        <v>0</v>
      </c>
      <c r="H11" s="31">
        <f t="shared" si="1"/>
        <v>0</v>
      </c>
      <c r="I11" s="27"/>
      <c r="J11" s="28"/>
    </row>
    <row r="12" spans="1:10" ht="25.35" customHeight="1">
      <c r="A12" s="32">
        <v>6</v>
      </c>
      <c r="B12" s="167" t="str">
        <f>Questionnaire!A46</f>
        <v xml:space="preserve">6.0 Responsible Supply Chain Management </v>
      </c>
      <c r="C12" s="167"/>
      <c r="D12" s="30">
        <f>4</f>
        <v>4</v>
      </c>
      <c r="E12" s="30">
        <f>4-COUNTIF(Questionnaire!$E$49:$E$52,"")</f>
        <v>0</v>
      </c>
      <c r="F12" s="30">
        <f t="shared" si="2"/>
        <v>8</v>
      </c>
      <c r="G12" s="30">
        <f>SUM(2*COUNTIF(Questionnaire!$E$49:$E$52,"YES"))</f>
        <v>0</v>
      </c>
      <c r="H12" s="31">
        <f t="shared" si="1"/>
        <v>0</v>
      </c>
      <c r="I12" s="27"/>
      <c r="J12" s="28"/>
    </row>
    <row r="13" spans="1:10" ht="25.35" customHeight="1">
      <c r="A13" s="32">
        <v>7</v>
      </c>
      <c r="B13" s="167" t="str">
        <f>Questionnaire!A53</f>
        <v xml:space="preserve">7.0 Responsible Sourcing of Raw Materials </v>
      </c>
      <c r="C13" s="167"/>
      <c r="D13" s="30">
        <f>IF(Questionnaire!E56="N/A",0,3)</f>
        <v>3</v>
      </c>
      <c r="E13" s="30">
        <f>3-COUNTIF(Questionnaire!$E$56:$E$58,"")</f>
        <v>0</v>
      </c>
      <c r="F13" s="30">
        <f t="shared" si="2"/>
        <v>6</v>
      </c>
      <c r="G13" s="30">
        <f>IF(Questionnaire!E56="N/A",0,SUM(2*COUNTIF(Questionnaire!$E$56:$E$58,"YES")))</f>
        <v>0</v>
      </c>
      <c r="H13" s="52">
        <f>IF(F13=0,"N/A",(G13/F13))</f>
        <v>0</v>
      </c>
      <c r="I13" s="27"/>
      <c r="J13" s="28"/>
    </row>
    <row r="14" spans="1:10" ht="24.75" customHeight="1">
      <c r="A14" s="174" t="s">
        <v>66</v>
      </c>
      <c r="B14" s="175"/>
      <c r="C14" s="176"/>
      <c r="D14" s="33">
        <f>SUM(D7:D13)</f>
        <v>36</v>
      </c>
      <c r="E14" s="33">
        <f>SUM(E7:E13)</f>
        <v>0</v>
      </c>
      <c r="F14" s="33">
        <f>SUM(F7:F13)</f>
        <v>72</v>
      </c>
      <c r="G14" s="33">
        <f>SUM(G7:G13)</f>
        <v>0</v>
      </c>
      <c r="H14" s="34">
        <f>IF(F14=0,0,(G14/F14))</f>
        <v>0</v>
      </c>
      <c r="I14" s="27"/>
      <c r="J14" s="28"/>
    </row>
    <row r="15" spans="1:10" ht="24.75" customHeight="1">
      <c r="A15" s="173" t="s">
        <v>67</v>
      </c>
      <c r="B15" s="173"/>
      <c r="C15" s="173"/>
      <c r="D15" s="173" t="str">
        <f>IF(E14=0,"N/A",IF(IF(D7&lt;&gt;0,(H7&gt;=60%),"1")*IF(D8&lt;&gt;0,(H8&gt;=60%),"1")*IF(D9&lt;&gt;0,(H9&gt;=60%),"1")*IF(D10&lt;&gt;0,(H10&gt;=60%),"1")*IF(D11&lt;&gt;0,(H11&gt;=60%),"1")*IF(D12&lt;&gt;0,(H12&gt;=60%),"1")*IF(D13&lt;&gt;0,(H13&gt;=60%),"1"),"YES","NO"))</f>
        <v>N/A</v>
      </c>
      <c r="E15" s="173"/>
      <c r="F15" s="173"/>
      <c r="G15" s="173"/>
      <c r="H15" s="173"/>
      <c r="I15" s="21"/>
      <c r="J15" s="28"/>
    </row>
    <row r="16" spans="1:10" ht="24.75" customHeight="1">
      <c r="A16" s="173" t="s">
        <v>68</v>
      </c>
      <c r="B16" s="173"/>
      <c r="C16" s="173"/>
      <c r="D16" s="173" t="str">
        <f>IF(D15="N/A","N/A",IF((D15="YES")*(H14&gt;=80%),"PASS",IF((D15="YES")*(H14&gt;=60%)*(H14&lt;80%),"CONDITIONAL PASS",IF((D15="YES")*(H14&lt;60%),"FAIL",IF(D15="NO","FAIL")))))</f>
        <v>N/A</v>
      </c>
      <c r="E16" s="173"/>
      <c r="F16" s="173"/>
      <c r="G16" s="173"/>
      <c r="H16" s="173"/>
      <c r="I16" s="21"/>
      <c r="J16" s="28"/>
    </row>
    <row r="17" spans="1:10" ht="25.35" customHeight="1" thickBot="1">
      <c r="A17" s="35"/>
      <c r="B17" s="36"/>
      <c r="C17" s="36"/>
      <c r="D17" s="36"/>
      <c r="E17" s="36"/>
      <c r="F17" s="36"/>
      <c r="G17" s="36"/>
      <c r="H17" s="36"/>
      <c r="I17" s="36"/>
      <c r="J17" s="37"/>
    </row>
    <row r="19" spans="1:10">
      <c r="A19" s="51" t="s">
        <v>69</v>
      </c>
    </row>
    <row r="20" spans="1:10">
      <c r="A20" s="168" t="s">
        <v>70</v>
      </c>
      <c r="B20" s="168"/>
      <c r="C20" s="168"/>
      <c r="D20" s="168" t="s">
        <v>71</v>
      </c>
      <c r="E20" s="168"/>
      <c r="F20" s="168"/>
      <c r="G20" s="168"/>
      <c r="H20" s="168"/>
      <c r="I20" s="168"/>
      <c r="J20" s="168"/>
    </row>
    <row r="21" spans="1:10">
      <c r="A21" s="189" t="s">
        <v>72</v>
      </c>
      <c r="B21" s="189"/>
      <c r="C21" s="189"/>
      <c r="D21" s="192" t="s">
        <v>73</v>
      </c>
      <c r="E21" s="192"/>
      <c r="F21" s="192"/>
      <c r="G21" s="192"/>
      <c r="H21" s="192"/>
      <c r="I21" s="192"/>
      <c r="J21" s="192"/>
    </row>
    <row r="22" spans="1:10">
      <c r="A22" s="190" t="s">
        <v>74</v>
      </c>
      <c r="B22" s="190"/>
      <c r="C22" s="190"/>
      <c r="D22" s="192" t="s">
        <v>75</v>
      </c>
      <c r="E22" s="192"/>
      <c r="F22" s="192"/>
      <c r="G22" s="192"/>
      <c r="H22" s="192"/>
      <c r="I22" s="192"/>
      <c r="J22" s="192"/>
    </row>
    <row r="23" spans="1:10" ht="14.1" customHeight="1">
      <c r="A23" s="191" t="s">
        <v>76</v>
      </c>
      <c r="B23" s="191"/>
      <c r="C23" s="191"/>
      <c r="D23" s="193" t="s">
        <v>77</v>
      </c>
      <c r="E23" s="193"/>
      <c r="F23" s="193"/>
      <c r="G23" s="193"/>
      <c r="H23" s="193"/>
      <c r="I23" s="193"/>
      <c r="J23" s="193"/>
    </row>
    <row r="24" spans="1:10" ht="21.6" customHeight="1"/>
    <row r="25" spans="1:10">
      <c r="A25" s="51" t="s">
        <v>78</v>
      </c>
    </row>
    <row r="26" spans="1:10">
      <c r="A26" s="153" t="s">
        <v>79</v>
      </c>
      <c r="B26" s="169"/>
      <c r="C26" s="169"/>
      <c r="D26" s="169" t="s">
        <v>71</v>
      </c>
      <c r="E26" s="169"/>
      <c r="F26" s="169"/>
      <c r="G26" s="169"/>
      <c r="H26" s="169"/>
      <c r="I26" s="169"/>
      <c r="J26" s="154"/>
    </row>
    <row r="27" spans="1:10" ht="30" customHeight="1">
      <c r="A27" s="177" t="s">
        <v>80</v>
      </c>
      <c r="B27" s="178"/>
      <c r="C27" s="179"/>
      <c r="D27" s="170" t="s">
        <v>81</v>
      </c>
      <c r="E27" s="171"/>
      <c r="F27" s="171"/>
      <c r="G27" s="171"/>
      <c r="H27" s="171"/>
      <c r="I27" s="171"/>
      <c r="J27" s="172"/>
    </row>
    <row r="28" spans="1:10" ht="30" customHeight="1">
      <c r="A28" s="180" t="s">
        <v>82</v>
      </c>
      <c r="B28" s="181"/>
      <c r="C28" s="182"/>
      <c r="D28" s="170" t="s">
        <v>83</v>
      </c>
      <c r="E28" s="171"/>
      <c r="F28" s="171"/>
      <c r="G28" s="171"/>
      <c r="H28" s="171"/>
      <c r="I28" s="171"/>
      <c r="J28" s="172"/>
    </row>
    <row r="29" spans="1:10" ht="30" customHeight="1">
      <c r="A29" s="183" t="s">
        <v>84</v>
      </c>
      <c r="B29" s="184"/>
      <c r="C29" s="185"/>
      <c r="D29" s="186" t="s">
        <v>85</v>
      </c>
      <c r="E29" s="187"/>
      <c r="F29" s="187"/>
      <c r="G29" s="187"/>
      <c r="H29" s="187"/>
      <c r="I29" s="187"/>
      <c r="J29" s="188"/>
    </row>
  </sheetData>
  <sheetProtection algorithmName="SHA-512" hashValue="lUMktXFOGCuhLKR8XFX4E5+vitERaplkUgM9Px9HXcm+mDxlOD/Ne3J1ks/TV5Ar9PKcUdOmKY3oq7irlrTvwg==" saltValue="1lAq3GjAxFulZlDJxJ/MxQ==" spinCount="100000" sheet="1" objects="1" scenarios="1" selectLockedCells="1"/>
  <mergeCells count="35">
    <mergeCell ref="A28:C28"/>
    <mergeCell ref="A29:C29"/>
    <mergeCell ref="D28:J28"/>
    <mergeCell ref="D29:J29"/>
    <mergeCell ref="A21:C21"/>
    <mergeCell ref="A22:C22"/>
    <mergeCell ref="A23:C23"/>
    <mergeCell ref="D21:J21"/>
    <mergeCell ref="D22:J22"/>
    <mergeCell ref="D23:J23"/>
    <mergeCell ref="D20:J20"/>
    <mergeCell ref="D26:J26"/>
    <mergeCell ref="A26:C26"/>
    <mergeCell ref="D27:J27"/>
    <mergeCell ref="B10:C10"/>
    <mergeCell ref="B11:C11"/>
    <mergeCell ref="D15:H15"/>
    <mergeCell ref="D16:H16"/>
    <mergeCell ref="A15:C15"/>
    <mergeCell ref="A14:C14"/>
    <mergeCell ref="A16:C16"/>
    <mergeCell ref="A20:C20"/>
    <mergeCell ref="A27:C27"/>
    <mergeCell ref="B7:C7"/>
    <mergeCell ref="B8:C8"/>
    <mergeCell ref="B9:C9"/>
    <mergeCell ref="B12:C12"/>
    <mergeCell ref="B13:C13"/>
    <mergeCell ref="A1:C1"/>
    <mergeCell ref="A2:I2"/>
    <mergeCell ref="A3:E3"/>
    <mergeCell ref="A4:J4"/>
    <mergeCell ref="D5:E5"/>
    <mergeCell ref="F5:G5"/>
    <mergeCell ref="I5:J5"/>
  </mergeCells>
  <conditionalFormatting sqref="D15:H15">
    <cfRule type="cellIs" dxfId="15" priority="5" operator="equal">
      <formula>"NO"</formula>
    </cfRule>
    <cfRule type="cellIs" dxfId="14" priority="6" operator="equal">
      <formula>"YES"</formula>
    </cfRule>
  </conditionalFormatting>
  <conditionalFormatting sqref="D16:H16">
    <cfRule type="cellIs" dxfId="13" priority="1" operator="equal">
      <formula>"FAIL"</formula>
    </cfRule>
    <cfRule type="cellIs" dxfId="12" priority="2" operator="equal">
      <formula>"CONDITIONAL PASS"</formula>
    </cfRule>
    <cfRule type="cellIs" dxfId="11" priority="3" operator="equal">
      <formula>"PASS"</formula>
    </cfRule>
  </conditionalFormatting>
  <conditionalFormatting sqref="H7:H14">
    <cfRule type="cellIs" dxfId="10" priority="4" stopIfTrue="1" operator="equal">
      <formula>"N/A"</formula>
    </cfRule>
    <cfRule type="cellIs" dxfId="9" priority="7" stopIfTrue="1" operator="between">
      <formula>0.0001</formula>
      <formula>0.59999</formula>
    </cfRule>
    <cfRule type="cellIs" dxfId="8" priority="8" stopIfTrue="1" operator="between">
      <formula>0.6</formula>
      <formula>0.7999</formula>
    </cfRule>
    <cfRule type="cellIs" dxfId="7" priority="9" stopIfTrue="1" operator="greaterThanOrEqual">
      <formula>0.8</formula>
    </cfRule>
    <cfRule type="cellIs" dxfId="6" priority="10" stopIfTrue="1" operator="equal">
      <formula>0</formula>
    </cfRule>
  </conditionalFormatting>
  <printOptions horizontalCentered="1"/>
  <pageMargins left="0.74803149606299213" right="0.74803149606299213" top="0.70866141732283472" bottom="0.55118110236220474" header="0.35433070866141736" footer="0.23622047244094491"/>
  <pageSetup paperSize="9" scale="70" fitToHeight="0" orientation="portrait" r:id="rId1"/>
  <headerFooter alignWithMargins="0">
    <oddFooter>&amp;LDate: May 2024 Revision: B
Doc No: PUR_CK_CSR Questionnaire
Page &amp;P of &amp;N&amp;C&amp;F; &amp;A
&amp;RDocument Owner / Department:
Guido Domke/Dir. Commodity Management
Approved by:
Tobias Volkert / CPO</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2F834-0C65-4BDB-ADE7-E282A15A626A}">
  <sheetPr codeName="Sheet4">
    <tabColor rgb="FF92D050"/>
    <pageSetUpPr fitToPage="1"/>
  </sheetPr>
  <dimension ref="A1:G59"/>
  <sheetViews>
    <sheetView tabSelected="1" zoomScale="80" zoomScaleNormal="80" workbookViewId="0">
      <pane ySplit="1" topLeftCell="A17" activePane="bottomLeft" state="frozen"/>
      <selection pane="bottomLeft" sqref="A1:G1"/>
      <selection activeCell="B53" sqref="B53"/>
    </sheetView>
  </sheetViews>
  <sheetFormatPr defaultColWidth="8.875" defaultRowHeight="15"/>
  <cols>
    <col min="2" max="2" width="10.625" customWidth="1"/>
    <col min="3" max="3" width="25.625" customWidth="1"/>
    <col min="4" max="4" width="66.625" customWidth="1"/>
    <col min="5" max="5" width="15.375" customWidth="1"/>
    <col min="7" max="7" width="36" customWidth="1"/>
  </cols>
  <sheetData>
    <row r="1" spans="1:7" ht="58.5" customHeight="1" thickTop="1" thickBot="1">
      <c r="A1" s="110" t="s">
        <v>86</v>
      </c>
      <c r="B1" s="111"/>
      <c r="C1" s="111"/>
      <c r="D1" s="111"/>
      <c r="E1" s="111"/>
      <c r="F1" s="111"/>
      <c r="G1" s="112"/>
    </row>
    <row r="2" spans="1:7" ht="17.25" thickTop="1" thickBot="1">
      <c r="A2" s="107" t="s">
        <v>87</v>
      </c>
      <c r="B2" s="108"/>
      <c r="C2" s="108"/>
      <c r="D2" s="109"/>
      <c r="E2" s="113" t="s">
        <v>88</v>
      </c>
      <c r="F2" s="113"/>
      <c r="G2" s="113"/>
    </row>
    <row r="3" spans="1:7" ht="16.5" thickTop="1" thickBot="1">
      <c r="A3" s="114" t="s">
        <v>89</v>
      </c>
      <c r="B3" s="114" t="s">
        <v>90</v>
      </c>
      <c r="C3" s="114"/>
      <c r="D3" s="114"/>
      <c r="E3" s="114" t="s">
        <v>91</v>
      </c>
      <c r="F3" s="114" t="s">
        <v>92</v>
      </c>
      <c r="G3" s="114"/>
    </row>
    <row r="4" spans="1:7" ht="16.5" thickTop="1" thickBot="1">
      <c r="A4" s="114"/>
      <c r="B4" s="114"/>
      <c r="C4" s="114"/>
      <c r="D4" s="114"/>
      <c r="E4" s="114"/>
      <c r="F4" s="114"/>
      <c r="G4" s="114"/>
    </row>
    <row r="5" spans="1:7" ht="65.099999999999994" customHeight="1" thickTop="1" thickBot="1">
      <c r="A5" s="2">
        <v>1.1000000000000001</v>
      </c>
      <c r="B5" s="115" t="s">
        <v>93</v>
      </c>
      <c r="C5" s="115"/>
      <c r="D5" s="50" t="s">
        <v>94</v>
      </c>
      <c r="E5" s="1"/>
      <c r="F5" s="116" t="s">
        <v>95</v>
      </c>
      <c r="G5" s="116"/>
    </row>
    <row r="6" spans="1:7" ht="65.099999999999994" customHeight="1" thickTop="1" thickBot="1">
      <c r="A6" s="2">
        <v>1.2</v>
      </c>
      <c r="B6" s="115" t="s">
        <v>96</v>
      </c>
      <c r="C6" s="115"/>
      <c r="D6" s="50" t="s">
        <v>97</v>
      </c>
      <c r="E6" s="1"/>
      <c r="F6" s="116" t="s">
        <v>95</v>
      </c>
      <c r="G6" s="116"/>
    </row>
    <row r="7" spans="1:7" ht="65.099999999999994" customHeight="1" thickTop="1" thickBot="1">
      <c r="A7" s="2">
        <v>1.3</v>
      </c>
      <c r="B7" s="115" t="s">
        <v>98</v>
      </c>
      <c r="C7" s="115"/>
      <c r="D7" s="50" t="s">
        <v>99</v>
      </c>
      <c r="E7" s="1"/>
      <c r="F7" s="116" t="s">
        <v>95</v>
      </c>
      <c r="G7" s="116"/>
    </row>
    <row r="8" spans="1:7" ht="65.099999999999994" customHeight="1" thickTop="1" thickBot="1">
      <c r="A8" s="2">
        <v>1.4</v>
      </c>
      <c r="B8" s="115" t="s">
        <v>100</v>
      </c>
      <c r="C8" s="115"/>
      <c r="D8" s="50" t="s">
        <v>101</v>
      </c>
      <c r="E8" s="1"/>
      <c r="F8" s="116" t="s">
        <v>95</v>
      </c>
      <c r="G8" s="116"/>
    </row>
    <row r="9" spans="1:7" ht="60.6" customHeight="1" thickTop="1" thickBot="1">
      <c r="A9" s="2">
        <v>1.5</v>
      </c>
      <c r="B9" s="115" t="s">
        <v>102</v>
      </c>
      <c r="C9" s="115"/>
      <c r="D9" s="50" t="s">
        <v>103</v>
      </c>
      <c r="E9" s="1"/>
      <c r="F9" s="116" t="s">
        <v>104</v>
      </c>
      <c r="G9" s="116"/>
    </row>
    <row r="10" spans="1:7" ht="65.099999999999994" customHeight="1" thickTop="1" thickBot="1">
      <c r="A10" s="2">
        <v>1.6</v>
      </c>
      <c r="B10" s="115" t="s">
        <v>105</v>
      </c>
      <c r="C10" s="115"/>
      <c r="D10" s="50" t="s">
        <v>106</v>
      </c>
      <c r="E10" s="1"/>
      <c r="F10" s="116" t="s">
        <v>107</v>
      </c>
      <c r="G10" s="116"/>
    </row>
    <row r="11" spans="1:7" ht="65.099999999999994" customHeight="1" thickTop="1" thickBot="1">
      <c r="A11" s="2">
        <v>1.7</v>
      </c>
      <c r="B11" s="115" t="s">
        <v>108</v>
      </c>
      <c r="C11" s="115"/>
      <c r="D11" s="50" t="s">
        <v>109</v>
      </c>
      <c r="E11" s="1"/>
      <c r="F11" s="116" t="s">
        <v>107</v>
      </c>
      <c r="G11" s="116"/>
    </row>
    <row r="12" spans="1:7" ht="50.1" customHeight="1" thickTop="1" thickBot="1">
      <c r="A12" s="2">
        <v>1.8</v>
      </c>
      <c r="B12" s="115" t="s">
        <v>110</v>
      </c>
      <c r="C12" s="115"/>
      <c r="D12" s="50" t="s">
        <v>111</v>
      </c>
      <c r="E12" s="1"/>
      <c r="F12" s="116" t="s">
        <v>112</v>
      </c>
      <c r="G12" s="116"/>
    </row>
    <row r="13" spans="1:7" ht="50.1" customHeight="1" thickTop="1" thickBot="1">
      <c r="A13" s="2">
        <v>1.9</v>
      </c>
      <c r="B13" s="115" t="s">
        <v>113</v>
      </c>
      <c r="C13" s="115"/>
      <c r="D13" s="50" t="s">
        <v>114</v>
      </c>
      <c r="E13" s="1"/>
      <c r="F13" s="116"/>
      <c r="G13" s="116"/>
    </row>
    <row r="14" spans="1:7" ht="50.1" customHeight="1" thickTop="1" thickBot="1">
      <c r="A14" s="3">
        <v>1.1000000000000001</v>
      </c>
      <c r="B14" s="115" t="s">
        <v>115</v>
      </c>
      <c r="C14" s="115"/>
      <c r="D14" s="50" t="s">
        <v>116</v>
      </c>
      <c r="E14" s="1"/>
      <c r="F14" s="116"/>
      <c r="G14" s="116"/>
    </row>
    <row r="15" spans="1:7" ht="70.349999999999994" customHeight="1" thickTop="1" thickBot="1">
      <c r="A15" s="3">
        <v>1.1100000000000001</v>
      </c>
      <c r="B15" s="115" t="s">
        <v>117</v>
      </c>
      <c r="C15" s="115"/>
      <c r="D15" s="50" t="s">
        <v>118</v>
      </c>
      <c r="E15" s="1"/>
      <c r="F15" s="116"/>
      <c r="G15" s="116"/>
    </row>
    <row r="16" spans="1:7" ht="90" customHeight="1" thickTop="1" thickBot="1">
      <c r="A16" s="3">
        <v>1.1200000000000001</v>
      </c>
      <c r="B16" s="115" t="s">
        <v>119</v>
      </c>
      <c r="C16" s="115"/>
      <c r="D16" s="50" t="s">
        <v>120</v>
      </c>
      <c r="E16" s="1"/>
      <c r="F16" s="116"/>
      <c r="G16" s="116"/>
    </row>
    <row r="17" spans="1:7" ht="80.099999999999994" customHeight="1" thickTop="1" thickBot="1">
      <c r="A17" s="3">
        <v>1.1299999999999999</v>
      </c>
      <c r="B17" s="115" t="s">
        <v>121</v>
      </c>
      <c r="C17" s="115"/>
      <c r="D17" s="50" t="s">
        <v>122</v>
      </c>
      <c r="E17" s="1"/>
      <c r="F17" s="116"/>
      <c r="G17" s="116"/>
    </row>
    <row r="18" spans="1:7" ht="17.25" thickTop="1" thickBot="1">
      <c r="A18" s="107" t="s">
        <v>123</v>
      </c>
      <c r="B18" s="108"/>
      <c r="C18" s="108"/>
      <c r="D18" s="109"/>
      <c r="E18" s="113" t="s">
        <v>88</v>
      </c>
      <c r="F18" s="113"/>
      <c r="G18" s="113"/>
    </row>
    <row r="19" spans="1:7" ht="16.5" thickTop="1" thickBot="1">
      <c r="A19" s="114" t="s">
        <v>89</v>
      </c>
      <c r="B19" s="114" t="s">
        <v>90</v>
      </c>
      <c r="C19" s="114"/>
      <c r="D19" s="114"/>
      <c r="E19" s="114" t="s">
        <v>91</v>
      </c>
      <c r="F19" s="114" t="s">
        <v>92</v>
      </c>
      <c r="G19" s="114"/>
    </row>
    <row r="20" spans="1:7" ht="16.5" thickTop="1" thickBot="1">
      <c r="A20" s="114"/>
      <c r="B20" s="114"/>
      <c r="C20" s="114"/>
      <c r="D20" s="114"/>
      <c r="E20" s="114"/>
      <c r="F20" s="114"/>
      <c r="G20" s="114"/>
    </row>
    <row r="21" spans="1:7" ht="90.6" customHeight="1" thickTop="1" thickBot="1">
      <c r="A21" s="2">
        <v>2.1</v>
      </c>
      <c r="B21" s="115" t="s">
        <v>124</v>
      </c>
      <c r="C21" s="115"/>
      <c r="D21" s="50" t="s">
        <v>125</v>
      </c>
      <c r="E21" s="1"/>
      <c r="F21" s="116"/>
      <c r="G21" s="116"/>
    </row>
    <row r="22" spans="1:7" ht="63" customHeight="1" thickTop="1" thickBot="1">
      <c r="A22" s="2">
        <v>2.2000000000000002</v>
      </c>
      <c r="B22" s="115" t="s">
        <v>126</v>
      </c>
      <c r="C22" s="115"/>
      <c r="D22" s="50" t="s">
        <v>127</v>
      </c>
      <c r="E22" s="1"/>
      <c r="F22" s="116"/>
      <c r="G22" s="116"/>
    </row>
    <row r="23" spans="1:7" ht="72" customHeight="1" thickTop="1" thickBot="1">
      <c r="A23" s="2">
        <v>2.2999999999999998</v>
      </c>
      <c r="B23" s="115" t="s">
        <v>128</v>
      </c>
      <c r="C23" s="115"/>
      <c r="D23" s="50" t="s">
        <v>129</v>
      </c>
      <c r="E23" s="1"/>
      <c r="F23" s="116" t="s">
        <v>130</v>
      </c>
      <c r="G23" s="116"/>
    </row>
    <row r="24" spans="1:7" ht="17.25" thickTop="1" thickBot="1">
      <c r="A24" s="107" t="s">
        <v>131</v>
      </c>
      <c r="B24" s="108"/>
      <c r="C24" s="108"/>
      <c r="D24" s="109"/>
      <c r="E24" s="113" t="s">
        <v>88</v>
      </c>
      <c r="F24" s="113"/>
      <c r="G24" s="113"/>
    </row>
    <row r="25" spans="1:7" ht="16.5" thickTop="1" thickBot="1">
      <c r="A25" s="114" t="s">
        <v>89</v>
      </c>
      <c r="B25" s="114" t="s">
        <v>90</v>
      </c>
      <c r="C25" s="114"/>
      <c r="D25" s="114"/>
      <c r="E25" s="114" t="s">
        <v>91</v>
      </c>
      <c r="F25" s="114" t="s">
        <v>92</v>
      </c>
      <c r="G25" s="114"/>
    </row>
    <row r="26" spans="1:7" ht="16.5" thickTop="1" thickBot="1">
      <c r="A26" s="114"/>
      <c r="B26" s="114"/>
      <c r="C26" s="114"/>
      <c r="D26" s="114"/>
      <c r="E26" s="114"/>
      <c r="F26" s="114"/>
      <c r="G26" s="114"/>
    </row>
    <row r="27" spans="1:7" ht="80.099999999999994" customHeight="1" thickTop="1" thickBot="1">
      <c r="A27" s="2">
        <v>3.1</v>
      </c>
      <c r="B27" s="115" t="s">
        <v>132</v>
      </c>
      <c r="C27" s="115"/>
      <c r="D27" s="50" t="s">
        <v>133</v>
      </c>
      <c r="E27" s="1"/>
      <c r="F27" s="116"/>
      <c r="G27" s="116"/>
    </row>
    <row r="28" spans="1:7" ht="54" customHeight="1" thickTop="1" thickBot="1">
      <c r="A28" s="2">
        <v>3.2</v>
      </c>
      <c r="B28" s="115" t="s">
        <v>134</v>
      </c>
      <c r="C28" s="115"/>
      <c r="D28" s="50" t="s">
        <v>135</v>
      </c>
      <c r="E28" s="1"/>
      <c r="F28" s="116"/>
      <c r="G28" s="116"/>
    </row>
    <row r="29" spans="1:7" ht="50.1" customHeight="1" thickTop="1" thickBot="1">
      <c r="A29" s="2">
        <v>3.3</v>
      </c>
      <c r="B29" s="115" t="s">
        <v>136</v>
      </c>
      <c r="C29" s="115"/>
      <c r="D29" s="50" t="s">
        <v>137</v>
      </c>
      <c r="E29" s="1"/>
      <c r="F29" s="116" t="s">
        <v>130</v>
      </c>
      <c r="G29" s="116"/>
    </row>
    <row r="30" spans="1:7" ht="17.25" thickTop="1" thickBot="1">
      <c r="A30" s="107" t="s">
        <v>138</v>
      </c>
      <c r="B30" s="108"/>
      <c r="C30" s="108"/>
      <c r="D30" s="109"/>
      <c r="E30" s="113" t="s">
        <v>88</v>
      </c>
      <c r="F30" s="113"/>
      <c r="G30" s="113"/>
    </row>
    <row r="31" spans="1:7" ht="16.5" thickTop="1" thickBot="1">
      <c r="A31" s="114" t="s">
        <v>89</v>
      </c>
      <c r="B31" s="114" t="s">
        <v>90</v>
      </c>
      <c r="C31" s="114"/>
      <c r="D31" s="114"/>
      <c r="E31" s="114" t="s">
        <v>91</v>
      </c>
      <c r="F31" s="114" t="s">
        <v>92</v>
      </c>
      <c r="G31" s="114"/>
    </row>
    <row r="32" spans="1:7" ht="16.5" thickTop="1" thickBot="1">
      <c r="A32" s="114"/>
      <c r="B32" s="114"/>
      <c r="C32" s="114"/>
      <c r="D32" s="114"/>
      <c r="E32" s="114"/>
      <c r="F32" s="114"/>
      <c r="G32" s="114"/>
    </row>
    <row r="33" spans="1:7" ht="47.1" customHeight="1" thickTop="1" thickBot="1">
      <c r="A33" s="2">
        <v>4.0999999999999996</v>
      </c>
      <c r="B33" s="115" t="s">
        <v>139</v>
      </c>
      <c r="C33" s="115"/>
      <c r="D33" s="50" t="s">
        <v>140</v>
      </c>
      <c r="E33" s="1"/>
      <c r="F33" s="116"/>
      <c r="G33" s="116"/>
    </row>
    <row r="34" spans="1:7" ht="53.1" customHeight="1" thickTop="1" thickBot="1">
      <c r="A34" s="2">
        <v>4.2</v>
      </c>
      <c r="B34" s="115" t="s">
        <v>141</v>
      </c>
      <c r="C34" s="115"/>
      <c r="D34" s="50" t="s">
        <v>142</v>
      </c>
      <c r="E34" s="1"/>
      <c r="F34" s="116"/>
      <c r="G34" s="116"/>
    </row>
    <row r="35" spans="1:7" ht="17.25" thickTop="1" thickBot="1">
      <c r="A35" s="107" t="s">
        <v>143</v>
      </c>
      <c r="B35" s="108"/>
      <c r="C35" s="108"/>
      <c r="D35" s="109"/>
      <c r="E35" s="113" t="s">
        <v>88</v>
      </c>
      <c r="F35" s="113"/>
      <c r="G35" s="113"/>
    </row>
    <row r="36" spans="1:7" ht="16.5" thickTop="1" thickBot="1">
      <c r="A36" s="114" t="s">
        <v>89</v>
      </c>
      <c r="B36" s="114" t="s">
        <v>90</v>
      </c>
      <c r="C36" s="114"/>
      <c r="D36" s="114"/>
      <c r="E36" s="114" t="s">
        <v>91</v>
      </c>
      <c r="F36" s="114" t="s">
        <v>92</v>
      </c>
      <c r="G36" s="114"/>
    </row>
    <row r="37" spans="1:7" ht="16.5" thickTop="1" thickBot="1">
      <c r="A37" s="114"/>
      <c r="B37" s="114"/>
      <c r="C37" s="114"/>
      <c r="D37" s="114"/>
      <c r="E37" s="114"/>
      <c r="F37" s="114"/>
      <c r="G37" s="114"/>
    </row>
    <row r="38" spans="1:7" ht="106.5" customHeight="1" thickTop="1" thickBot="1">
      <c r="A38" s="2">
        <v>5.0999999999999996</v>
      </c>
      <c r="B38" s="115" t="s">
        <v>144</v>
      </c>
      <c r="C38" s="115"/>
      <c r="D38" s="50" t="s">
        <v>145</v>
      </c>
      <c r="E38" s="1"/>
      <c r="F38" s="116"/>
      <c r="G38" s="116"/>
    </row>
    <row r="39" spans="1:7" ht="150.6" customHeight="1" thickTop="1" thickBot="1">
      <c r="A39" s="2">
        <v>5.2</v>
      </c>
      <c r="B39" s="115" t="s">
        <v>146</v>
      </c>
      <c r="C39" s="115"/>
      <c r="D39" s="50" t="s">
        <v>147</v>
      </c>
      <c r="E39" s="1"/>
      <c r="F39" s="116"/>
      <c r="G39" s="116"/>
    </row>
    <row r="40" spans="1:7" ht="61.5" customHeight="1" thickTop="1" thickBot="1">
      <c r="A40" s="2">
        <v>5.3</v>
      </c>
      <c r="B40" s="115" t="s">
        <v>148</v>
      </c>
      <c r="C40" s="115"/>
      <c r="D40" s="50" t="s">
        <v>149</v>
      </c>
      <c r="E40" s="1"/>
      <c r="F40" s="116"/>
      <c r="G40" s="116"/>
    </row>
    <row r="41" spans="1:7" ht="104.85" customHeight="1" thickTop="1" thickBot="1">
      <c r="A41" s="2">
        <v>5.4</v>
      </c>
      <c r="B41" s="115" t="s">
        <v>150</v>
      </c>
      <c r="C41" s="115"/>
      <c r="D41" s="50" t="s">
        <v>151</v>
      </c>
      <c r="E41" s="1"/>
      <c r="F41" s="116" t="s">
        <v>130</v>
      </c>
      <c r="G41" s="116"/>
    </row>
    <row r="42" spans="1:7" ht="50.1" customHeight="1" thickTop="1" thickBot="1">
      <c r="A42" s="2">
        <v>5.5</v>
      </c>
      <c r="B42" s="115" t="s">
        <v>152</v>
      </c>
      <c r="C42" s="115"/>
      <c r="D42" s="50" t="s">
        <v>153</v>
      </c>
      <c r="E42" s="1"/>
      <c r="F42" s="116" t="s">
        <v>130</v>
      </c>
      <c r="G42" s="116"/>
    </row>
    <row r="43" spans="1:7" ht="100.5" customHeight="1" thickTop="1" thickBot="1">
      <c r="A43" s="2">
        <v>5.6</v>
      </c>
      <c r="B43" s="115" t="s">
        <v>154</v>
      </c>
      <c r="C43" s="115"/>
      <c r="D43" s="50" t="s">
        <v>155</v>
      </c>
      <c r="E43" s="1"/>
      <c r="F43" s="116"/>
      <c r="G43" s="116"/>
    </row>
    <row r="44" spans="1:7" ht="85.35" customHeight="1" thickTop="1" thickBot="1">
      <c r="A44" s="2">
        <v>5.7</v>
      </c>
      <c r="B44" s="115" t="s">
        <v>156</v>
      </c>
      <c r="C44" s="115"/>
      <c r="D44" s="50" t="s">
        <v>157</v>
      </c>
      <c r="E44" s="1"/>
      <c r="F44" s="116"/>
      <c r="G44" s="116"/>
    </row>
    <row r="45" spans="1:7" ht="64.349999999999994" customHeight="1" thickTop="1" thickBot="1">
      <c r="A45" s="2">
        <v>5.8</v>
      </c>
      <c r="B45" s="115" t="s">
        <v>158</v>
      </c>
      <c r="C45" s="115"/>
      <c r="D45" s="50" t="s">
        <v>159</v>
      </c>
      <c r="E45" s="1"/>
      <c r="F45" s="116"/>
      <c r="G45" s="116"/>
    </row>
    <row r="46" spans="1:7" ht="17.25" thickTop="1" thickBot="1">
      <c r="A46" s="107" t="s">
        <v>160</v>
      </c>
      <c r="B46" s="108"/>
      <c r="C46" s="108"/>
      <c r="D46" s="109"/>
      <c r="E46" s="113" t="s">
        <v>88</v>
      </c>
      <c r="F46" s="113"/>
      <c r="G46" s="113"/>
    </row>
    <row r="47" spans="1:7" ht="16.5" thickTop="1" thickBot="1">
      <c r="A47" s="114" t="s">
        <v>89</v>
      </c>
      <c r="B47" s="114" t="s">
        <v>90</v>
      </c>
      <c r="C47" s="114"/>
      <c r="D47" s="114"/>
      <c r="E47" s="114" t="s">
        <v>91</v>
      </c>
      <c r="F47" s="114" t="s">
        <v>92</v>
      </c>
      <c r="G47" s="114"/>
    </row>
    <row r="48" spans="1:7" ht="16.5" thickTop="1" thickBot="1">
      <c r="A48" s="114"/>
      <c r="B48" s="114"/>
      <c r="C48" s="114"/>
      <c r="D48" s="114"/>
      <c r="E48" s="114"/>
      <c r="F48" s="114"/>
      <c r="G48" s="114"/>
    </row>
    <row r="49" spans="1:7" ht="71.849999999999994" customHeight="1" thickTop="1" thickBot="1">
      <c r="A49" s="2">
        <v>6.1</v>
      </c>
      <c r="B49" s="115" t="s">
        <v>161</v>
      </c>
      <c r="C49" s="115"/>
      <c r="D49" s="50" t="s">
        <v>162</v>
      </c>
      <c r="E49" s="1"/>
      <c r="F49" s="116"/>
      <c r="G49" s="116"/>
    </row>
    <row r="50" spans="1:7" ht="122.85" customHeight="1" thickTop="1" thickBot="1">
      <c r="A50" s="2">
        <v>6.2</v>
      </c>
      <c r="B50" s="115" t="s">
        <v>163</v>
      </c>
      <c r="C50" s="115"/>
      <c r="D50" s="50" t="s">
        <v>164</v>
      </c>
      <c r="E50" s="1"/>
      <c r="F50" s="116"/>
      <c r="G50" s="116"/>
    </row>
    <row r="51" spans="1:7" ht="117" customHeight="1" thickTop="1" thickBot="1">
      <c r="A51" s="2">
        <v>6.3</v>
      </c>
      <c r="B51" s="115" t="s">
        <v>165</v>
      </c>
      <c r="C51" s="115"/>
      <c r="D51" s="50" t="s">
        <v>166</v>
      </c>
      <c r="E51" s="1"/>
      <c r="F51" s="116"/>
      <c r="G51" s="116"/>
    </row>
    <row r="52" spans="1:7" ht="125.1" customHeight="1" thickTop="1" thickBot="1">
      <c r="A52" s="2">
        <v>6.4</v>
      </c>
      <c r="B52" s="115" t="s">
        <v>167</v>
      </c>
      <c r="C52" s="115"/>
      <c r="D52" s="50" t="s">
        <v>168</v>
      </c>
      <c r="E52" s="1"/>
      <c r="F52" s="116"/>
      <c r="G52" s="116"/>
    </row>
    <row r="53" spans="1:7" ht="17.25" thickTop="1" thickBot="1">
      <c r="A53" s="107" t="s">
        <v>169</v>
      </c>
      <c r="B53" s="108"/>
      <c r="C53" s="108"/>
      <c r="D53" s="109"/>
      <c r="E53" s="113" t="s">
        <v>88</v>
      </c>
      <c r="F53" s="113"/>
      <c r="G53" s="113"/>
    </row>
    <row r="54" spans="1:7" ht="16.5" thickTop="1" thickBot="1">
      <c r="A54" s="114" t="s">
        <v>89</v>
      </c>
      <c r="B54" s="114" t="s">
        <v>90</v>
      </c>
      <c r="C54" s="114"/>
      <c r="D54" s="114"/>
      <c r="E54" s="114" t="s">
        <v>91</v>
      </c>
      <c r="F54" s="114" t="s">
        <v>92</v>
      </c>
      <c r="G54" s="114"/>
    </row>
    <row r="55" spans="1:7" ht="16.5" thickTop="1" thickBot="1">
      <c r="A55" s="114"/>
      <c r="B55" s="114"/>
      <c r="C55" s="114"/>
      <c r="D55" s="114"/>
      <c r="E55" s="114"/>
      <c r="F55" s="114"/>
      <c r="G55" s="114"/>
    </row>
    <row r="56" spans="1:7" ht="150" customHeight="1" thickTop="1" thickBot="1">
      <c r="A56" s="2">
        <v>7.1</v>
      </c>
      <c r="B56" s="117" t="s">
        <v>170</v>
      </c>
      <c r="C56" s="118"/>
      <c r="D56" s="50" t="s">
        <v>171</v>
      </c>
      <c r="E56" s="1"/>
      <c r="F56" s="116"/>
      <c r="G56" s="116"/>
    </row>
    <row r="57" spans="1:7" ht="67.349999999999994" customHeight="1" thickTop="1" thickBot="1">
      <c r="A57" s="2">
        <v>7.2</v>
      </c>
      <c r="B57" s="117" t="s">
        <v>172</v>
      </c>
      <c r="C57" s="118"/>
      <c r="D57" s="50" t="s">
        <v>173</v>
      </c>
      <c r="E57" s="1"/>
      <c r="F57" s="116" t="s">
        <v>174</v>
      </c>
      <c r="G57" s="116"/>
    </row>
    <row r="58" spans="1:7" ht="65.849999999999994" customHeight="1" thickTop="1" thickBot="1">
      <c r="A58" s="2">
        <v>7.3</v>
      </c>
      <c r="B58" s="115" t="s">
        <v>175</v>
      </c>
      <c r="C58" s="115"/>
      <c r="D58" s="50" t="s">
        <v>176</v>
      </c>
      <c r="E58" s="1"/>
      <c r="F58" s="116" t="s">
        <v>177</v>
      </c>
      <c r="G58" s="116"/>
    </row>
    <row r="59" spans="1:7" ht="15.75" thickTop="1"/>
  </sheetData>
  <sheetProtection algorithmName="SHA-512" hashValue="reu/YCp8GQsh1AKksV663s+bX4QYW+iWQpTCtp26sqrSIU97N3LJC0UNFD/fmOkD20TBL7sAG+ofLk8SNHAb3w==" saltValue="zxOkMz2aYRvP1OnJYCNZUw==" spinCount="100000" sheet="1" objects="1" scenarios="1"/>
  <mergeCells count="122">
    <mergeCell ref="D3:D4"/>
    <mergeCell ref="D31:D32"/>
    <mergeCell ref="D25:D26"/>
    <mergeCell ref="B43:C43"/>
    <mergeCell ref="F43:G43"/>
    <mergeCell ref="B50:C50"/>
    <mergeCell ref="F50:G50"/>
    <mergeCell ref="B51:C51"/>
    <mergeCell ref="F51:G51"/>
    <mergeCell ref="E46:G46"/>
    <mergeCell ref="B47:C48"/>
    <mergeCell ref="E47:E48"/>
    <mergeCell ref="F47:G48"/>
    <mergeCell ref="D47:D48"/>
    <mergeCell ref="E36:E37"/>
    <mergeCell ref="F36:G37"/>
    <mergeCell ref="B38:C38"/>
    <mergeCell ref="E30:G30"/>
    <mergeCell ref="F42:G42"/>
    <mergeCell ref="B5:C5"/>
    <mergeCell ref="F5:G5"/>
    <mergeCell ref="B6:C6"/>
    <mergeCell ref="F6:G6"/>
    <mergeCell ref="B7:C7"/>
    <mergeCell ref="A54:A55"/>
    <mergeCell ref="B54:C55"/>
    <mergeCell ref="E54:E55"/>
    <mergeCell ref="F54:G55"/>
    <mergeCell ref="B49:C49"/>
    <mergeCell ref="F49:G49"/>
    <mergeCell ref="D54:D55"/>
    <mergeCell ref="D36:D37"/>
    <mergeCell ref="D19:D20"/>
    <mergeCell ref="A47:A48"/>
    <mergeCell ref="A31:A32"/>
    <mergeCell ref="F38:G38"/>
    <mergeCell ref="B40:C40"/>
    <mergeCell ref="F40:G40"/>
    <mergeCell ref="B33:C33"/>
    <mergeCell ref="F33:G33"/>
    <mergeCell ref="B34:C34"/>
    <mergeCell ref="F34:G34"/>
    <mergeCell ref="B41:C41"/>
    <mergeCell ref="F41:G41"/>
    <mergeCell ref="E35:G35"/>
    <mergeCell ref="A36:A37"/>
    <mergeCell ref="B36:C37"/>
    <mergeCell ref="B42:C42"/>
    <mergeCell ref="B58:C58"/>
    <mergeCell ref="F58:G58"/>
    <mergeCell ref="B10:C10"/>
    <mergeCell ref="F10:G10"/>
    <mergeCell ref="B11:C11"/>
    <mergeCell ref="F11:G11"/>
    <mergeCell ref="B16:C16"/>
    <mergeCell ref="F16:G16"/>
    <mergeCell ref="B39:C39"/>
    <mergeCell ref="F39:G39"/>
    <mergeCell ref="B56:C56"/>
    <mergeCell ref="F56:G56"/>
    <mergeCell ref="B57:C57"/>
    <mergeCell ref="F57:G57"/>
    <mergeCell ref="B52:C52"/>
    <mergeCell ref="F52:G52"/>
    <mergeCell ref="E53:G53"/>
    <mergeCell ref="B31:C32"/>
    <mergeCell ref="E31:E32"/>
    <mergeCell ref="F31:G32"/>
    <mergeCell ref="B44:C44"/>
    <mergeCell ref="F44:G44"/>
    <mergeCell ref="B45:C45"/>
    <mergeCell ref="F45:G45"/>
    <mergeCell ref="A19:A20"/>
    <mergeCell ref="B19:C20"/>
    <mergeCell ref="E24:G24"/>
    <mergeCell ref="A25:A26"/>
    <mergeCell ref="B25:C26"/>
    <mergeCell ref="E25:E26"/>
    <mergeCell ref="F25:G26"/>
    <mergeCell ref="B23:C23"/>
    <mergeCell ref="F23:G23"/>
    <mergeCell ref="E19:E20"/>
    <mergeCell ref="F19:G20"/>
    <mergeCell ref="F7:G7"/>
    <mergeCell ref="B28:C28"/>
    <mergeCell ref="F28:G28"/>
    <mergeCell ref="B29:C29"/>
    <mergeCell ref="F29:G29"/>
    <mergeCell ref="B27:C27"/>
    <mergeCell ref="F27:G27"/>
    <mergeCell ref="E18:G18"/>
    <mergeCell ref="F13:G13"/>
    <mergeCell ref="B14:C14"/>
    <mergeCell ref="F14:G14"/>
    <mergeCell ref="B15:C15"/>
    <mergeCell ref="F15:G15"/>
    <mergeCell ref="B17:C17"/>
    <mergeCell ref="F17:G17"/>
    <mergeCell ref="A2:D2"/>
    <mergeCell ref="A18:D18"/>
    <mergeCell ref="A24:D24"/>
    <mergeCell ref="A30:D30"/>
    <mergeCell ref="A35:D35"/>
    <mergeCell ref="A46:D46"/>
    <mergeCell ref="A53:D53"/>
    <mergeCell ref="A1:G1"/>
    <mergeCell ref="E2:G2"/>
    <mergeCell ref="A3:A4"/>
    <mergeCell ref="B3:C4"/>
    <mergeCell ref="E3:E4"/>
    <mergeCell ref="B22:C22"/>
    <mergeCell ref="F22:G22"/>
    <mergeCell ref="B21:C21"/>
    <mergeCell ref="F21:G21"/>
    <mergeCell ref="B13:C13"/>
    <mergeCell ref="B8:C8"/>
    <mergeCell ref="F8:G8"/>
    <mergeCell ref="B9:C9"/>
    <mergeCell ref="F9:G9"/>
    <mergeCell ref="B12:C12"/>
    <mergeCell ref="F12:G12"/>
    <mergeCell ref="F3:G4"/>
  </mergeCells>
  <conditionalFormatting sqref="E5:E17 E21:E23 E27:E29 E33:E34 E38:E45 E49:E52 E56:E58">
    <cfRule type="cellIs" dxfId="5" priority="1" operator="equal">
      <formula>"N/A"</formula>
    </cfRule>
    <cfRule type="cellIs" dxfId="4" priority="194" operator="equal">
      <formula>"YES"</formula>
    </cfRule>
    <cfRule type="cellIs" dxfId="3" priority="196" operator="equal">
      <formula>"NO"</formula>
    </cfRule>
  </conditionalFormatting>
  <conditionalFormatting sqref="E21:E23 E27:E29 E33:E34 E38:E45 E49:E52 E56:E58 E5:E17">
    <cfRule type="containsBlanks" priority="175" stopIfTrue="1">
      <formula>LEN(TRIM(E5))=0</formula>
    </cfRule>
  </conditionalFormatting>
  <conditionalFormatting sqref="E21:E58">
    <cfRule type="containsBlanks" priority="6" stopIfTrue="1">
      <formula>LEN(TRIM(E21))=0</formula>
    </cfRule>
    <cfRule type="cellIs" dxfId="2" priority="7" stopIfTrue="1" operator="equal">
      <formula>2</formula>
    </cfRule>
    <cfRule type="cellIs" dxfId="1" priority="8" stopIfTrue="1" operator="equal">
      <formula>1</formula>
    </cfRule>
    <cfRule type="cellIs" dxfId="0" priority="9" stopIfTrue="1" operator="equal">
      <formula>0</formula>
    </cfRule>
  </conditionalFormatting>
  <dataValidations xWindow="956" yWindow="629" count="3">
    <dataValidation type="list" allowBlank="1" showErrorMessage="1" prompt="2 - Full Compliance/Performing Well_x000a_1 - Partial Compliance/Marginally Acceptable with Action Plan_x000a_0 - No Compliance/Major Issues_x000a_NA - Question not used; Comment Required for reason" sqref="E21:E22 E28:E29 E34 E50:E51 E39:E41" xr:uid="{D0A2DCBC-E932-41EE-8E00-A305C179AE8A}">
      <formula1>"YES,NO"</formula1>
    </dataValidation>
    <dataValidation type="list" allowBlank="1" showInputMessage="1" showErrorMessage="1" sqref="E23 E27 E33 E42:E45 E49 E52 E38 E5:E17" xr:uid="{91FA9584-0A1C-498A-8F2C-A912A8AF80C8}">
      <formula1>"YES,NO"</formula1>
    </dataValidation>
    <dataValidation type="list" allowBlank="1" showErrorMessage="1" prompt="2 - Full Compliance/Performing Well_x000a_1 - Partial Compliance/Marginally Acceptable with Action Plan_x000a_0 - No Compliance/Major Issues_x000a_NA - Question not used; Comment Required for reason" sqref="E56:E58" xr:uid="{4B45447B-5F25-4864-B2AE-807F1E4E896A}">
      <formula1>"YES,NO,N/A"</formula1>
    </dataValidation>
  </dataValidations>
  <printOptions horizontalCentered="1"/>
  <pageMargins left="0.74803149606299213" right="0.74803149606299213" top="0.70866141732283472" bottom="0.55118110236220474" header="0.35433070866141736" footer="0.23622047244094491"/>
  <pageSetup paperSize="9" scale="50" fitToHeight="0" orientation="portrait" r:id="rId1"/>
  <headerFooter alignWithMargins="0">
    <oddFooter>&amp;LDate: May 2024 Revision: B
Doc No: PUR_CK_CSR Questionnaire
Page &amp;P of &amp;N&amp;C&amp;F; &amp;A
&amp;RDocument Owner / Department:
Guido Domke/Dir. Commodity Management
Approved by:
Tobias Volkert / CPO</oddFooter>
  </headerFooter>
  <rowBreaks count="2" manualBreakCount="2">
    <brk id="23" max="16383" man="1"/>
    <brk id="45"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D345A-B1FB-41C2-BF74-AA9DD6B57251}">
  <sheetPr codeName="Sheet5">
    <pageSetUpPr fitToPage="1"/>
  </sheetPr>
  <dimension ref="B1:G8"/>
  <sheetViews>
    <sheetView zoomScaleNormal="100" workbookViewId="0">
      <selection activeCell="M14" sqref="M14"/>
    </sheetView>
  </sheetViews>
  <sheetFormatPr defaultColWidth="8.875" defaultRowHeight="12.75"/>
  <cols>
    <col min="1" max="1" width="1.375" style="15" customWidth="1"/>
    <col min="2" max="2" width="11.875" style="15" customWidth="1"/>
    <col min="3" max="3" width="19" style="15" customWidth="1"/>
    <col min="4" max="4" width="40.625" style="15" customWidth="1"/>
    <col min="5" max="7" width="15.625" style="15" customWidth="1"/>
    <col min="8" max="16384" width="8.875" style="15"/>
  </cols>
  <sheetData>
    <row r="1" spans="2:7" ht="7.35" customHeight="1"/>
    <row r="2" spans="2:7" ht="18.75">
      <c r="B2" s="38" t="s">
        <v>31</v>
      </c>
      <c r="C2" s="39"/>
      <c r="D2" s="39"/>
      <c r="E2" s="39"/>
      <c r="F2" s="39"/>
      <c r="G2" s="39"/>
    </row>
    <row r="3" spans="2:7" ht="15.75">
      <c r="B3" s="40" t="s">
        <v>178</v>
      </c>
      <c r="C3" s="40" t="s">
        <v>179</v>
      </c>
      <c r="D3" s="39"/>
      <c r="E3" s="39"/>
      <c r="F3" s="39"/>
      <c r="G3" s="39"/>
    </row>
    <row r="4" spans="2:7">
      <c r="B4" s="41"/>
      <c r="C4" s="42"/>
      <c r="D4" s="42"/>
      <c r="E4" s="42"/>
      <c r="F4" s="43"/>
      <c r="G4" s="43"/>
    </row>
    <row r="5" spans="2:7">
      <c r="B5" s="41" t="s">
        <v>180</v>
      </c>
      <c r="C5" s="42"/>
      <c r="D5" s="42"/>
      <c r="E5" s="42"/>
      <c r="F5" s="43"/>
      <c r="G5" s="43"/>
    </row>
    <row r="6" spans="2:7" ht="25.5">
      <c r="B6" s="44" t="s">
        <v>181</v>
      </c>
      <c r="C6" s="44" t="s">
        <v>182</v>
      </c>
      <c r="D6" s="44" t="s">
        <v>183</v>
      </c>
      <c r="E6" s="44" t="s">
        <v>184</v>
      </c>
      <c r="F6" s="44" t="s">
        <v>185</v>
      </c>
      <c r="G6" s="44" t="s">
        <v>186</v>
      </c>
    </row>
    <row r="7" spans="2:7" ht="61.35" customHeight="1">
      <c r="B7" s="45" t="s">
        <v>187</v>
      </c>
      <c r="C7" s="46" t="s">
        <v>188</v>
      </c>
      <c r="D7" s="47" t="s">
        <v>189</v>
      </c>
      <c r="E7" s="48" t="s">
        <v>190</v>
      </c>
      <c r="F7" s="48" t="s">
        <v>191</v>
      </c>
      <c r="G7" s="48" t="s">
        <v>192</v>
      </c>
    </row>
    <row r="8" spans="2:7" ht="60.6" customHeight="1">
      <c r="B8" s="45"/>
      <c r="C8" s="49"/>
      <c r="D8" s="47"/>
      <c r="E8" s="48"/>
      <c r="F8" s="48"/>
      <c r="G8" s="48"/>
    </row>
  </sheetData>
  <sheetProtection algorithmName="SHA-512" hashValue="6uxhRNFoeZMKqIB2ymMHpRc6O52mVXvg6OQ7zhEAF4MUQNPCKexXVD6M5LPC57dCC1IwAMyLUDfvsEDGo1ek9w==" saltValue="5G09Uxo9nbntFy1Pu3bOWw==" spinCount="100000" sheet="1" objects="1" scenarios="1"/>
  <printOptions horizontalCentered="1"/>
  <pageMargins left="0.74803149606299213" right="0.74803149606299213" top="0.70866141732283472" bottom="0.55118110236220474" header="0.35433070866141736" footer="0.23622047244094491"/>
  <pageSetup paperSize="9" scale="71" fitToHeight="0" orientation="portrait" r:id="rId1"/>
  <headerFooter alignWithMargins="0">
    <oddHeader>&amp;L&amp;"Arial,Bold"&amp;20BCS Supplier CSR Questionnaire&amp;R&amp;G</oddHeader>
    <oddFooter>&amp;LDate: February 2023
Revision: A
Doc No: PUR_CK_CSR Questionnaire
Page &amp;P of &amp;N&amp;C&amp;F; &amp;A
&amp;RProcess Owner / Department:
Jeff Xia / Supplier Quality
Approved by:
Tobias Volkert / CPO</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7b1e8bb-3b40-4591-9e6d-e0bd3b5e7c57">
      <Terms xmlns="http://schemas.microsoft.com/office/infopath/2007/PartnerControls"/>
    </lcf76f155ced4ddcb4097134ff3c332f>
    <TaxCatchAll xmlns="97a7e5b4-eb32-46ea-8d64-8abf50799af0" xsi:nil="true"/>
    <SharedWithUsers xmlns="97a7e5b4-eb32-46ea-8d64-8abf50799af0">
      <UserInfo>
        <DisplayName>Martin Maurer</DisplayName>
        <AccountId>106</AccountId>
        <AccountType/>
      </UserInfo>
      <UserInfo>
        <DisplayName>Jeff Xia</DisplayName>
        <AccountId>7383</AccountId>
        <AccountType/>
      </UserInfo>
      <UserInfo>
        <DisplayName>Guido Domke</DisplayName>
        <AccountId>3644</AccountId>
        <AccountType/>
      </UserInfo>
      <UserInfo>
        <DisplayName>Eva Haegele</DisplayName>
        <AccountId>8255</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9B6A2B4CF7E25459C773934023051CA" ma:contentTypeVersion="14" ma:contentTypeDescription="Create a new document." ma:contentTypeScope="" ma:versionID="21211e5e93306f52bcf91ad50cebcab7">
  <xsd:schema xmlns:xsd="http://www.w3.org/2001/XMLSchema" xmlns:xs="http://www.w3.org/2001/XMLSchema" xmlns:p="http://schemas.microsoft.com/office/2006/metadata/properties" xmlns:ns2="07b1e8bb-3b40-4591-9e6d-e0bd3b5e7c57" xmlns:ns3="97a7e5b4-eb32-46ea-8d64-8abf50799af0" targetNamespace="http://schemas.microsoft.com/office/2006/metadata/properties" ma:root="true" ma:fieldsID="c117597f972abc2eaf06d1b453944b2a" ns2:_="" ns3:_="">
    <xsd:import namespace="07b1e8bb-3b40-4591-9e6d-e0bd3b5e7c57"/>
    <xsd:import namespace="97a7e5b4-eb32-46ea-8d64-8abf50799af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SearchProperties"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b1e8bb-3b40-4591-9e6d-e0bd3b5e7c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e34a2230-9ae0-42bd-8745-704a6350bb81"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7a7e5b4-eb32-46ea-8d64-8abf50799af0"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3c0e46e1-5e1e-4d88-a323-c204bd3eea7c}" ma:internalName="TaxCatchAll" ma:showField="CatchAllData" ma:web="97a7e5b4-eb32-46ea-8d64-8abf50799af0">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B0BD70-3363-47A6-A6A1-5F32842645B9}"/>
</file>

<file path=customXml/itemProps2.xml><?xml version="1.0" encoding="utf-8"?>
<ds:datastoreItem xmlns:ds="http://schemas.openxmlformats.org/officeDocument/2006/customXml" ds:itemID="{0E845A1E-F501-4DB0-86E7-0064FBB240CA}"/>
</file>

<file path=customXml/itemProps3.xml><?xml version="1.0" encoding="utf-8"?>
<ds:datastoreItem xmlns:ds="http://schemas.openxmlformats.org/officeDocument/2006/customXml" ds:itemID="{1F616986-2CE5-4570-9A3D-7523D90E5187}"/>
</file>

<file path=docMetadata/LabelInfo.xml><?xml version="1.0" encoding="utf-8"?>
<clbl:labelList xmlns:clbl="http://schemas.microsoft.com/office/2020/mipLabelMetadata">
  <clbl:label id="{682f5152-33b6-40dd-8fe1-a6bc42e8554d}" enabled="1" method="Standard" siteId="{a3d0403d-64c5-41a0-b87d-aaf9fe44273c}"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BCS Automotive Interface Solutions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Jeff Xia</dc:creator>
  <cp:keywords/>
  <dc:description/>
  <cp:lastModifiedBy/>
  <cp:revision/>
  <dcterms:created xsi:type="dcterms:W3CDTF">2023-01-11T03:25:32Z</dcterms:created>
  <dcterms:modified xsi:type="dcterms:W3CDTF">2026-10-22T08:39:35Z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82f5152-33b6-40dd-8fe1-a6bc42e8554d_Enabled">
    <vt:lpwstr>true</vt:lpwstr>
  </property>
  <property fmtid="{D5CDD505-2E9C-101B-9397-08002B2CF9AE}" pid="3" name="MSIP_Label_682f5152-33b6-40dd-8fe1-a6bc42e8554d_SetDate">
    <vt:lpwstr>2023-01-11T03:25:33Z</vt:lpwstr>
  </property>
  <property fmtid="{D5CDD505-2E9C-101B-9397-08002B2CF9AE}" pid="4" name="MSIP_Label_682f5152-33b6-40dd-8fe1-a6bc42e8554d_Method">
    <vt:lpwstr>Standard</vt:lpwstr>
  </property>
  <property fmtid="{D5CDD505-2E9C-101B-9397-08002B2CF9AE}" pid="5" name="MSIP_Label_682f5152-33b6-40dd-8fe1-a6bc42e8554d_Name">
    <vt:lpwstr>Internal Only</vt:lpwstr>
  </property>
  <property fmtid="{D5CDD505-2E9C-101B-9397-08002B2CF9AE}" pid="6" name="MSIP_Label_682f5152-33b6-40dd-8fe1-a6bc42e8554d_SiteId">
    <vt:lpwstr>a3d0403d-64c5-41a0-b87d-aaf9fe44273c</vt:lpwstr>
  </property>
  <property fmtid="{D5CDD505-2E9C-101B-9397-08002B2CF9AE}" pid="7" name="MSIP_Label_682f5152-33b6-40dd-8fe1-a6bc42e8554d_ActionId">
    <vt:lpwstr>68f8c5b8-19dc-4bbf-9d89-ca89293ffe29</vt:lpwstr>
  </property>
  <property fmtid="{D5CDD505-2E9C-101B-9397-08002B2CF9AE}" pid="8" name="MSIP_Label_682f5152-33b6-40dd-8fe1-a6bc42e8554d_ContentBits">
    <vt:lpwstr>0</vt:lpwstr>
  </property>
  <property fmtid="{D5CDD505-2E9C-101B-9397-08002B2CF9AE}" pid="9" name="ContentTypeId">
    <vt:lpwstr>0x01010059B6A2B4CF7E25459C773934023051CA</vt:lpwstr>
  </property>
  <property fmtid="{D5CDD505-2E9C-101B-9397-08002B2CF9AE}" pid="10" name="MediaServiceImageTags">
    <vt:lpwstr/>
  </property>
</Properties>
</file>